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<sst xmlns="http://schemas.openxmlformats.org/spreadsheetml/2006/main" count="400" uniqueCount="299">
  <si>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</si>
  <si>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</si>
  <si>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</si>
  <si>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</si>
  <si>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</si>
  <si>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</si>
  <si>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</si>
  <si>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</si>
  <si>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</si>
  <si>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</si>
  <si>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</si>
  <si>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</si>
  <si>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</si>
  <si>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</si>
  <si>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</si>
  <si>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</si>
  <si>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</si>
  <si>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</si>
  <si>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</si>
  <si>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</si>
  <si>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</si>
  <si>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</si>
  <si>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</si>
  <si>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</si>
  <si>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</si>
  <si>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</si>
  <si>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</si>
  <si>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</si>
  <si>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</si>
  <si>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</si>
  <si>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</si>
  <si>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</si>
  <si>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</si>
  <si>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</si>
  <si>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</si>
  <si>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</si>
  <si>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</si>
  <si>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</si>
  <si>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</si>
  <si>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</si>
  <si>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</si>
  <si>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</si>
  <si>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</si>
  <si>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</si>
  <si>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</si>
  <si>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</si>
  <si>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</si>
  <si>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</si>
  <si>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</si>
  <si>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</si>
  <si>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</si>
  <si>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</si>
  <si>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</si>
  <si>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</si>
  <si>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</si>
  <si>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</si>
  <si>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</si>
  <si>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</si>
  <si>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</si>
  <si>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</si>
  <si>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</si>
  <si>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</si>
  <si>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</si>
  <si>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</si>
  <si>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</si>
  <si>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</si>
  <si>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</si>
  <si>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</si>
  <si>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</si>
  <si>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</si>
  <si>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</si>
  <si>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</si>
  <si>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</si>
  <si>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</si>
  <si>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</si>
  <si>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</si>
  <si>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</si>
  <si>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</si>
  <si>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</si>
  <si>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N/A</t>
  </si>
  <si>
    <t>CASH AND CASH EQUIVALENTS AT 1ST JANUARY</t>
  </si>
  <si>
    <t>b)</t>
  </si>
  <si>
    <t xml:space="preserve">(The Condensed Consolidated Statement of Changes in Equity should be read in 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</si>
  <si>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</si>
  <si>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</si>
  <si>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</si>
  <si>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</si>
  <si>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</si>
  <si>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</si>
  <si>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</si>
  <si>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</si>
  <si>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</si>
  <si>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</si>
  <si>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</si>
  <si>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</si>
  <si>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</si>
  <si>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</si>
  <si>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</si>
  <si>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</si>
  <si>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</si>
  <si>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</si>
  <si>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</si>
  <si>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</si>
  <si>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</si>
  <si>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</si>
  <si>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</si>
  <si>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</si>
  <si>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</si>
  <si>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</si>
  <si>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</si>
  <si>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</si>
  <si>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</si>
  <si>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</si>
  <si>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</si>
  <si>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</si>
  <si>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(RM'000)</t>
  </si>
  <si>
    <t>(sen)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</si>
  <si>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</si>
  <si>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</si>
  <si>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</si>
  <si>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</si>
  <si>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</si>
  <si>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</si>
  <si>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</si>
  <si>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</si>
  <si>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</si>
  <si>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</si>
  <si>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Loss Before Taxation</t>
  </si>
  <si>
    <t>Loss before taxation is stated after crediting/(charging):-</t>
  </si>
  <si>
    <t>Other income</t>
  </si>
  <si>
    <t>Payment of hire purchase liabilities</t>
  </si>
  <si>
    <t>There was no change in the composition of the Group during the current financial year to-date.</t>
  </si>
  <si>
    <t>Hire purchase interest paid</t>
  </si>
  <si>
    <t>Loss From Ordinary Activities Before Tax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</si>
  <si>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</si>
  <si>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</si>
  <si>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</si>
  <si>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</si>
  <si>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</si>
  <si>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 xml:space="preserve">Equity Attributable To Owners Of </t>
  </si>
  <si>
    <t>Capital reserves</t>
  </si>
  <si>
    <t>Interest income</t>
  </si>
  <si>
    <t>Interest received</t>
  </si>
  <si>
    <t>Net cash used in investing activities</t>
  </si>
  <si>
    <t>Contingent Liabilities</t>
  </si>
  <si>
    <t>Warrant reserve</t>
  </si>
  <si>
    <t>Warrant</t>
  </si>
  <si>
    <t>reserve</t>
  </si>
  <si>
    <t>Utilisation of Rights Issue Proceeds</t>
  </si>
  <si>
    <t>As Approved</t>
  </si>
  <si>
    <t xml:space="preserve"> Utilisation </t>
  </si>
  <si>
    <t>Working capital requirements</t>
  </si>
  <si>
    <t>Repayment of borrowings</t>
  </si>
  <si>
    <t>Estimated expenses in relation to the exercise</t>
  </si>
  <si>
    <t>Operating loss before working capital changes</t>
  </si>
  <si>
    <t>Loss From Operations</t>
  </si>
  <si>
    <t>Balance at 01-01-2015</t>
  </si>
  <si>
    <t>Investment in club membership</t>
  </si>
  <si>
    <t xml:space="preserve">     Secured - Term Loan</t>
  </si>
  <si>
    <t>Retirement benefit obligations</t>
  </si>
  <si>
    <t>Bank borrowings (secured) - Term loan</t>
  </si>
  <si>
    <t>Loss From Ordinary Activities After Tax</t>
  </si>
  <si>
    <t>Loss Per Share (sen) attributable to</t>
  </si>
  <si>
    <t>Total Comprehensive Loss for the Period</t>
  </si>
  <si>
    <t>Other Comprehensive Income, Net of Tax</t>
  </si>
  <si>
    <t xml:space="preserve">Total Comprehensive Loss attributable to: </t>
  </si>
  <si>
    <t>Basic loss per share</t>
  </si>
  <si>
    <t>Net loss for the period</t>
  </si>
  <si>
    <t xml:space="preserve">Basic loss per share </t>
  </si>
  <si>
    <t>Diluted loss per share</t>
  </si>
  <si>
    <t>The business operations of the Group were not materially affected by any seasonal or cyclical factors during the</t>
  </si>
  <si>
    <t>current financial quarter.</t>
  </si>
  <si>
    <t>Basic loss per share of the Group is calculated by dividing the net loss attributable for the financial period by the</t>
  </si>
  <si>
    <t>weighted average number of ordinary shares in issue during the financial period.</t>
  </si>
  <si>
    <t>The breakdown of the accumulated losses of the Group as at the end of the reporting periods, into realised and</t>
  </si>
  <si>
    <t>unrealised accumulated losses, is as follows:-</t>
  </si>
  <si>
    <t>Depreciation</t>
  </si>
  <si>
    <t>The Group has contingent liabilities of RM100,000 in respect of secured bank guarantee to third parties.</t>
  </si>
  <si>
    <t>(Decrease)/increase in amount due to directors</t>
  </si>
  <si>
    <t>Share premium</t>
  </si>
  <si>
    <t>Tax paid</t>
  </si>
  <si>
    <t>31/12/2015</t>
  </si>
  <si>
    <t>Waiver of interest on term loans</t>
  </si>
  <si>
    <t>DATED:</t>
  </si>
  <si>
    <t>Cash used in operations</t>
  </si>
  <si>
    <t>Net cash used in operating activities</t>
  </si>
  <si>
    <t>Over provision in prior year</t>
  </si>
  <si>
    <t>As At 31 March 2016</t>
  </si>
  <si>
    <t>31/03/2016</t>
  </si>
  <si>
    <t>Annual Financial Report for the year ended 31 December 2015)</t>
  </si>
  <si>
    <t>Interim Report for the Quarter ended 31 March 2016</t>
  </si>
  <si>
    <t>31/03/2015</t>
  </si>
  <si>
    <t xml:space="preserve">     Annual Financial Report for the year ended 31 December 2015)</t>
  </si>
  <si>
    <t>For the 3 Months Ended 31 March 2016</t>
  </si>
  <si>
    <t>conjunction with the Annual Financial Report for the year ended 31 December 2015.)</t>
  </si>
  <si>
    <t xml:space="preserve">3 months </t>
  </si>
  <si>
    <t>ended 31-03-2016</t>
  </si>
  <si>
    <t>ended 31-03-2015</t>
  </si>
  <si>
    <t>Balance at 01-01-2016</t>
  </si>
  <si>
    <t>Balance at 31-03-2016</t>
  </si>
  <si>
    <t>Balance at 31-03-2015</t>
  </si>
  <si>
    <t>Total Comprehensive Loss for the period</t>
  </si>
  <si>
    <t>3 months</t>
  </si>
  <si>
    <t>CASH AND CASH EQUIVALENTS AT 31ST MARCH</t>
  </si>
  <si>
    <t>Interim Report for the First Quarter Ended 31 March 2016</t>
  </si>
  <si>
    <t>MFRS 14, Regulatory Deferral Accounts</t>
  </si>
  <si>
    <t>Amendments to MFRS 10, MFRS 12 and MFRS 128 - Investment Entities: Applying the Consolidation Exception</t>
  </si>
  <si>
    <t>Amendments to MFRS 11 - Accounting for Acquisitions of Interests in Joint Operation</t>
  </si>
  <si>
    <t>Amendments to MFRS 101 - Disclosure Initiative</t>
  </si>
  <si>
    <t>Amendments to MFRS 116 and MFRS 138 - Clarification of Acceptable Methods of Depreciation and Amortisation</t>
  </si>
  <si>
    <t>Amendments to MFRS 116 and MFRS 141 - Agriculture: Bearer Plants</t>
  </si>
  <si>
    <t>Amendments to MFRS 127 - Equity Method in Separate Financial Statements</t>
  </si>
  <si>
    <t>Amendments to MFRSs Classified as "Annual Improvements to MFRSs 2012 - 2014 Cycle"</t>
  </si>
  <si>
    <t>The adoption of the above new MFRSs and amendments to MFRSs does not have any significant impact on the</t>
  </si>
  <si>
    <t>interim financial report upon their initial application.</t>
  </si>
  <si>
    <t>This condensed consolidated interim financial statements ("Condensed Report") are prepared in accordance with</t>
  </si>
  <si>
    <t>Malaysian Financial Reporting Standard ("MFRS") 134: "Interim Financial Reporting" and paragraph 9.22 of the Main</t>
  </si>
  <si>
    <t>Market Listing Requirements of Bursa Malaysia Securities Berhad and should be read in conjuction with the Group's</t>
  </si>
  <si>
    <t>annual audited financial statements for the year ended 31 December 2015.</t>
  </si>
  <si>
    <t>The significant accounting policies and methods of computation adopted in this interim financial report are consistent</t>
  </si>
  <si>
    <t>with those adopted for the annual audited financial statements for the year ended 31 December 2015, except for the</t>
  </si>
  <si>
    <t>adoption of the following new MFRSs and amendments to MFRSs issued by the Malaysian Accounting Standards</t>
  </si>
  <si>
    <t>Board ("MASB") which are applicable to its financial statements:</t>
  </si>
  <si>
    <t>There were no items affecting assets, liabilities, equity, net income, or cash flows that are unusual because of their</t>
  </si>
  <si>
    <t>nature, size, or incidence during the current financial quarter.</t>
  </si>
  <si>
    <t>There were no changes in estimates of amounts reported in prior financial years, that have a material effect in the</t>
  </si>
  <si>
    <t>The Group is principally engaged in the wood-based activity of logging, sawmilling, timber trading and manufacturing</t>
  </si>
  <si>
    <t>of moulding, finger-jointed and laminated timber i.e within a single industry segment and its operations are located</t>
  </si>
  <si>
    <t>wholly in Malaysia. Accordingly, segmental information reporting is not relevant in the context of the Group.</t>
  </si>
  <si>
    <t>The valuations of property, plant and equipment have been brought forward, without amendment from the previous</t>
  </si>
  <si>
    <t xml:space="preserve">annual financial statements. </t>
  </si>
  <si>
    <t>There were no material events subsequent to the end of the current financial quarter that have not been reflected in</t>
  </si>
  <si>
    <t>the financial statements for the said period as at the date of issue of this quarterly report.</t>
  </si>
  <si>
    <t>facilities granted to a subsidiary company.</t>
  </si>
  <si>
    <t>The Group primarily depends on the income and contribution from the subsidiaries which rely on the availability of raw</t>
  </si>
  <si>
    <t>materials. The Group is making arrangements to secure raw materials in Kelantan, Terengganu and Thailand where</t>
  </si>
  <si>
    <t>the raw materials are now available. However, the global economic conditions in 2016 are expected to remain</t>
  </si>
  <si>
    <t>challenging which will affect the demand for timber products. The Directors expect the current year to be challenging</t>
  </si>
  <si>
    <t>but hope that its financial performance will improve.</t>
  </si>
  <si>
    <t>There were no other corporate proposals that have been announced by the Group but not completed as at the date of</t>
  </si>
  <si>
    <t>this announcement.</t>
  </si>
  <si>
    <t>The utilisation of proceeds from the Rights Issue with Warrants exercise up to the end of the current quarter are as</t>
  </si>
  <si>
    <t>follows:-</t>
  </si>
  <si>
    <t>Total Group borrowings as at 31 March 2016 are as follows :-</t>
  </si>
  <si>
    <t>The effect on the loss per share of the assumed exercise of the Warrants is anti-dilutive and hence, the diluted loss</t>
  </si>
  <si>
    <t>per share for respective periods have not been presented.</t>
  </si>
  <si>
    <t>To set up factory and purchase of plant and machineries for the manufacturing of</t>
  </si>
  <si>
    <t xml:space="preserve">   wood pellet business</t>
  </si>
  <si>
    <t>Weighted average number of ordinary shares in</t>
  </si>
  <si>
    <t xml:space="preserve">       issue ('000)</t>
  </si>
  <si>
    <t>Other disclosure items pursuant to Appendix 9B Note 16 of the Listing Requirements of Bursa Malaysia Securities</t>
  </si>
  <si>
    <t>Berhad are not applicable.</t>
  </si>
  <si>
    <t>On 27 August 2015, RHB Investment Bank Berhad ("RHBIBB") on behalf of the Company announced that the</t>
  </si>
  <si>
    <t>Company proposed to undertake a private placement of up to ten percent (10%) of its issued and paid-up share</t>
  </si>
  <si>
    <t>capital to investors to be identified in accordance with Section 132D of the Companies Act, 1965 ("Proposed Private</t>
  </si>
  <si>
    <t>Placement"). The listing application for the listing of and quotation for the Placement Shares on the Main Market of</t>
  </si>
  <si>
    <t>Bursa Securities in relation to the Proposed Private Placement has been submitted to Bursa Securities on 4</t>
  </si>
  <si>
    <t>September 2015. On 18 April 2016, RHBIBB on behalf of the Company announced that after further deliberation and</t>
  </si>
  <si>
    <t>assessment on the progress of the wood pellet manufacturing factory in Terengganu, the Board has decided not to</t>
  </si>
  <si>
    <t>proceed with the Proposed Private Placement, as the Company is expected to have sufficient internally generated</t>
  </si>
  <si>
    <t>funds for the purposes set out in the announcement dated 27 August 2015.</t>
  </si>
  <si>
    <t>On 23 December 2015, the Company announced that BTM Marketing &amp; Trading Sdn Bhd ("BTMMT"), a wholly owned</t>
  </si>
  <si>
    <t>subsidiary of the Company, has on 17 December 2015 entered into a Memorandum of Understanding ("MOU") with</t>
  </si>
  <si>
    <t>Chicken Cottage (M) Sdn Bhd ("CCSB") for the purpose of appointing BTMMT as the master franchisor for the</t>
  </si>
  <si>
    <t>On 22 April 2016, the Company announced that BTMMT has entered into a Shares Sale Agreement ("SSA") with</t>
  </si>
  <si>
    <t>Rozana Binti Hussin ("the Vendor") for the acquisition of 60 ordinary shares of RM1.00 each representing 60% of the</t>
  </si>
  <si>
    <t>total of the issued and paid-up capital of Zulikha Murni Sdn Bhd ("ZMSB") from the Vendor for a total cash</t>
  </si>
  <si>
    <t>There were no issuances, cancellations, repurchases, resale and repayments of debt and equity securities during the</t>
  </si>
  <si>
    <t>For the first financial quarter under review, the Group recorded turnover of RM2.93 million, an increase of 1.0% over</t>
  </si>
  <si>
    <t>Subsequent to the financial period ended 31 March 2016, the Company incorporated a 100% owned subsidiary</t>
  </si>
  <si>
    <t>known as BTM Gourmet Sdn Bhd ("BTMG") on 9 May 2016. BTMG has an authorised share capital of RM400,000.00</t>
  </si>
  <si>
    <t>divided into 400,000 shares of RM1.00 each and issued share capital of RM2.00 comprising of 2 shares of RM1.00</t>
  </si>
  <si>
    <t>each. BTMG will be principally involved in quick service restaurants business.</t>
  </si>
  <si>
    <t>Capital Commitments</t>
  </si>
  <si>
    <t>Save as disclosed below, the Group has no other capital commitments as at 31 March 2016:-</t>
  </si>
  <si>
    <t>Authorised and contracted for:-</t>
  </si>
  <si>
    <t xml:space="preserve">   Purchase of plant and machinery</t>
  </si>
  <si>
    <t>Chicken Cottage for Johore and Singapore region. On 23 May 2016, the Company announced that the MOU has</t>
  </si>
  <si>
    <t>been mutually extended until 31 August 2016 for both parties to agree to the draft agreement.</t>
  </si>
  <si>
    <t>Term loan interest paid</t>
  </si>
  <si>
    <t>Repayment of term loan</t>
  </si>
  <si>
    <t>Decrease/(Increase) in inventories</t>
  </si>
  <si>
    <t>Decrease/(Increase) in trade receivables</t>
  </si>
  <si>
    <t>Decrease/(Increase) in other receivables and deposits &amp; prepayments</t>
  </si>
  <si>
    <t>Increase/(decrease) in trade payables</t>
  </si>
  <si>
    <t>(Decrease)/increase in other payables and accruals</t>
  </si>
  <si>
    <t>Net cash used in financing activities</t>
  </si>
  <si>
    <t>NET DECREASE IN CASH AND CASH EQUIVALENTS</t>
  </si>
  <si>
    <t>The Company has contingent liabilities of RM5.72 million in respect of a guarantee to a financial instituition for credit</t>
  </si>
  <si>
    <t>the corresponding period last. The Group recorded a lower pre-tax loss of RM43,000 as compared to a pre-tax loss of</t>
  </si>
  <si>
    <t>For the quarter ended 31 March 2016, the Group recorded a pre-tax loss of RM43,000 as compared to a pre-tax loss</t>
  </si>
  <si>
    <t>of RM1.25 million in the previous quarter ended 31 December 2015, mainly due to writeback of term loan interest</t>
  </si>
  <si>
    <t>previously overaccrued during the current financial quarter.</t>
  </si>
  <si>
    <t>RM773,000 in the corresponding period last year mainly due to the writeback of term loan interest previously</t>
  </si>
  <si>
    <t>overaccrued during the current financial quarter.</t>
  </si>
  <si>
    <t>consideration of RM800,000.00. ZMSB will be involved in "Pembinaan Menara Pintar - Projek Monopoles SWIFT</t>
  </si>
  <si>
    <t>(Security Wifi Integrated Federal Tower Community Hub)" on at least 300 plots of land measuring 3,000 square feet</t>
  </si>
  <si>
    <t xml:space="preserve">on each plot by way of Temporary Occupation Licences ("TOL") within Daerah Petaling, </t>
  </si>
  <si>
    <t>30 MAY 2016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</si>
</sst>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_);\(#,##0.000\)"/>
    <numFmt numFmtId="189" formatCode="#,##0.0000_);\(#,##0.00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/>
    </xf>
    <xf numFmtId="37" fontId="0" fillId="0" borderId="15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16" xfId="0" applyNumberFormat="1" applyFont="1" applyBorder="1" applyAlignment="1">
      <alignment horizontal="right"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Border="1" applyAlignment="1">
      <alignment/>
    </xf>
    <xf numFmtId="179" fontId="0" fillId="0" borderId="16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189" fontId="2" fillId="0" borderId="0" xfId="42" applyNumberFormat="1" applyFont="1" applyAlignment="1">
      <alignment/>
    </xf>
    <xf numFmtId="15" fontId="3" fillId="0" borderId="0" xfId="0" applyNumberFormat="1" applyFont="1" applyAlignment="1" quotePrefix="1">
      <alignment/>
    </xf>
    <xf numFmtId="37" fontId="0" fillId="0" borderId="14" xfId="0" applyNumberFormat="1" applyFont="1" applyBorder="1" applyAlignment="1">
      <alignment/>
    </xf>
    <xf numFmtId="37" fontId="0" fillId="0" borderId="17" xfId="0" applyNumberForma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110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187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188</v>
      </c>
      <c r="E8" s="8"/>
      <c r="F8" s="16" t="s">
        <v>181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83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84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85</v>
      </c>
      <c r="C14" s="20"/>
      <c r="D14" s="21">
        <v>21910</v>
      </c>
      <c r="E14" s="24"/>
      <c r="F14" s="21">
        <v>21961</v>
      </c>
      <c r="G14" s="20"/>
      <c r="H14" s="20"/>
      <c r="I14" s="20"/>
      <c r="J14" s="19"/>
    </row>
    <row r="15" spans="1:9" ht="14.25">
      <c r="A15" s="2"/>
      <c r="B15" s="2" t="s">
        <v>103</v>
      </c>
      <c r="C15" s="20"/>
      <c r="D15" s="22">
        <v>430</v>
      </c>
      <c r="E15" s="24"/>
      <c r="F15" s="22">
        <v>440</v>
      </c>
      <c r="G15" s="20"/>
      <c r="H15" s="20"/>
      <c r="I15" s="2"/>
    </row>
    <row r="16" spans="1:9" ht="14.25">
      <c r="A16" s="2"/>
      <c r="B16" s="2" t="s">
        <v>157</v>
      </c>
      <c r="C16" s="20"/>
      <c r="D16" s="23">
        <v>0</v>
      </c>
      <c r="E16" s="24"/>
      <c r="F16" s="23">
        <v>0</v>
      </c>
      <c r="G16" s="20"/>
      <c r="H16" s="20"/>
      <c r="I16" s="2"/>
    </row>
    <row r="17" spans="1:9" ht="15">
      <c r="A17" s="2"/>
      <c r="B17" s="7" t="s">
        <v>86</v>
      </c>
      <c r="C17" s="20"/>
      <c r="D17" s="58">
        <f>SUM(D14:D16)</f>
        <v>22340</v>
      </c>
      <c r="E17" s="24"/>
      <c r="F17" s="58">
        <f>SUM(F14:F16)</f>
        <v>22401</v>
      </c>
      <c r="G17" s="20"/>
      <c r="H17" s="20"/>
      <c r="I17" s="2"/>
    </row>
    <row r="18" spans="1:9" ht="9.75" customHeight="1">
      <c r="A18" s="2"/>
      <c r="B18" s="2"/>
      <c r="C18" s="20"/>
      <c r="D18" s="24"/>
      <c r="E18" s="24"/>
      <c r="F18" s="24"/>
      <c r="G18" s="20"/>
      <c r="H18" s="2"/>
      <c r="I18" s="2"/>
    </row>
    <row r="19" spans="1:9" ht="15">
      <c r="A19" s="7" t="s">
        <v>87</v>
      </c>
      <c r="B19" s="2"/>
      <c r="C19" s="20"/>
      <c r="D19" s="24"/>
      <c r="E19" s="24"/>
      <c r="F19" s="24"/>
      <c r="G19" s="20"/>
      <c r="H19" s="2"/>
      <c r="I19" s="2"/>
    </row>
    <row r="20" spans="1:9" ht="14.25">
      <c r="A20" s="2"/>
      <c r="B20" s="2" t="s">
        <v>6</v>
      </c>
      <c r="C20" s="20"/>
      <c r="D20" s="21">
        <v>4973</v>
      </c>
      <c r="E20" s="24"/>
      <c r="F20" s="21">
        <v>5005</v>
      </c>
      <c r="G20" s="20"/>
      <c r="H20" s="20"/>
      <c r="I20" s="20"/>
    </row>
    <row r="21" spans="1:9" ht="14.25">
      <c r="A21" s="2"/>
      <c r="B21" s="2" t="s">
        <v>7</v>
      </c>
      <c r="C21" s="20"/>
      <c r="D21" s="22">
        <v>1579</v>
      </c>
      <c r="E21" s="24"/>
      <c r="F21" s="22">
        <v>1897</v>
      </c>
      <c r="G21" s="20"/>
      <c r="H21" s="20"/>
      <c r="I21" s="20"/>
    </row>
    <row r="22" spans="1:9" ht="14.25">
      <c r="A22" s="2"/>
      <c r="B22" s="2" t="s">
        <v>137</v>
      </c>
      <c r="C22" s="20"/>
      <c r="D22" s="22">
        <v>1359</v>
      </c>
      <c r="E22" s="24"/>
      <c r="F22" s="22">
        <v>1818</v>
      </c>
      <c r="G22" s="20"/>
      <c r="H22" s="20"/>
      <c r="I22" s="20"/>
    </row>
    <row r="23" spans="1:9" ht="14.25">
      <c r="A23" s="2"/>
      <c r="B23" s="2" t="s">
        <v>138</v>
      </c>
      <c r="C23" s="20"/>
      <c r="D23" s="22">
        <v>5598</v>
      </c>
      <c r="E23" s="24"/>
      <c r="F23" s="22">
        <v>7658</v>
      </c>
      <c r="G23" s="20"/>
      <c r="H23" s="2"/>
      <c r="I23" s="2"/>
    </row>
    <row r="24" spans="1:9" ht="14.25">
      <c r="A24" s="2"/>
      <c r="B24" s="2" t="s">
        <v>8</v>
      </c>
      <c r="C24" s="20"/>
      <c r="D24" s="23">
        <v>1437</v>
      </c>
      <c r="E24" s="24"/>
      <c r="F24" s="23">
        <v>615</v>
      </c>
      <c r="G24" s="20"/>
      <c r="H24" s="20"/>
      <c r="I24" s="2"/>
    </row>
    <row r="25" spans="1:9" ht="15">
      <c r="A25" s="2"/>
      <c r="B25" s="7" t="s">
        <v>89</v>
      </c>
      <c r="C25" s="20"/>
      <c r="D25" s="58">
        <f>SUM(D20:D24)</f>
        <v>14946</v>
      </c>
      <c r="E25" s="24"/>
      <c r="F25" s="58">
        <f>SUM(F20:F24)</f>
        <v>16993</v>
      </c>
      <c r="G25" s="20"/>
      <c r="H25" s="2"/>
      <c r="I25" s="2"/>
    </row>
    <row r="26" spans="1:9" ht="9.75" customHeight="1">
      <c r="A26" s="2"/>
      <c r="B26" s="7"/>
      <c r="C26" s="20"/>
      <c r="D26" s="58"/>
      <c r="E26" s="24"/>
      <c r="F26" s="58"/>
      <c r="G26" s="20"/>
      <c r="H26" s="2"/>
      <c r="I26" s="2"/>
    </row>
    <row r="27" spans="1:9" ht="15.75" thickBot="1">
      <c r="A27" s="7" t="s">
        <v>90</v>
      </c>
      <c r="B27" s="7"/>
      <c r="C27" s="20"/>
      <c r="D27" s="57">
        <f>+D17+D25</f>
        <v>37286</v>
      </c>
      <c r="E27" s="24"/>
      <c r="F27" s="57">
        <f>+F17+F25</f>
        <v>39394</v>
      </c>
      <c r="G27" s="20"/>
      <c r="H27" s="2"/>
      <c r="I27" s="2"/>
    </row>
    <row r="28" spans="1:9" ht="9.75" customHeight="1" thickTop="1">
      <c r="A28" s="2"/>
      <c r="B28" s="7"/>
      <c r="C28" s="20"/>
      <c r="D28" s="24"/>
      <c r="E28" s="24"/>
      <c r="F28" s="24"/>
      <c r="G28" s="20"/>
      <c r="H28" s="2"/>
      <c r="I28" s="2"/>
    </row>
    <row r="29" spans="1:9" ht="15">
      <c r="A29" s="7" t="s">
        <v>91</v>
      </c>
      <c r="B29" s="7"/>
      <c r="C29" s="20"/>
      <c r="D29" s="24"/>
      <c r="E29" s="24"/>
      <c r="F29" s="24"/>
      <c r="G29" s="20"/>
      <c r="H29" s="2"/>
      <c r="I29" s="2"/>
    </row>
    <row r="30" spans="1:9" ht="9.75" customHeight="1">
      <c r="A30" s="2"/>
      <c r="B30" s="7"/>
      <c r="C30" s="20"/>
      <c r="D30" s="24"/>
      <c r="E30" s="24"/>
      <c r="F30" s="24"/>
      <c r="G30" s="20"/>
      <c r="H30" s="2"/>
      <c r="I30" s="2"/>
    </row>
    <row r="31" spans="1:9" ht="15">
      <c r="A31" s="7" t="s">
        <v>139</v>
      </c>
      <c r="B31" s="7"/>
      <c r="C31" s="20"/>
      <c r="D31" s="24"/>
      <c r="E31" s="24"/>
      <c r="F31" s="24"/>
      <c r="G31" s="20"/>
      <c r="H31" s="2"/>
      <c r="I31" s="2"/>
    </row>
    <row r="32" spans="1:9" ht="15">
      <c r="A32" s="2"/>
      <c r="B32" s="7" t="s">
        <v>92</v>
      </c>
      <c r="C32" s="20"/>
      <c r="D32" s="24"/>
      <c r="E32" s="20"/>
      <c r="F32" s="24"/>
      <c r="G32" s="20"/>
      <c r="H32" s="2"/>
      <c r="I32" s="2"/>
    </row>
    <row r="33" spans="1:9" ht="14.25">
      <c r="A33" s="2"/>
      <c r="B33" s="2" t="s">
        <v>94</v>
      </c>
      <c r="C33" s="20"/>
      <c r="D33" s="21">
        <v>25061</v>
      </c>
      <c r="E33" s="20"/>
      <c r="F33" s="21">
        <v>25061</v>
      </c>
      <c r="G33" s="20"/>
      <c r="H33" s="20"/>
      <c r="I33" s="2"/>
    </row>
    <row r="34" spans="1:9" ht="14.25">
      <c r="A34" s="2"/>
      <c r="B34" s="2" t="s">
        <v>179</v>
      </c>
      <c r="C34" s="20"/>
      <c r="D34" s="22">
        <v>425</v>
      </c>
      <c r="E34" s="20"/>
      <c r="F34" s="22">
        <v>425</v>
      </c>
      <c r="G34" s="20"/>
      <c r="H34" s="20"/>
      <c r="I34" s="2"/>
    </row>
    <row r="35" spans="1:9" ht="14.25">
      <c r="A35" s="2"/>
      <c r="B35" s="2" t="s">
        <v>93</v>
      </c>
      <c r="C35" s="20"/>
      <c r="D35" s="22">
        <v>16378</v>
      </c>
      <c r="E35" s="20"/>
      <c r="F35" s="22">
        <v>16378</v>
      </c>
      <c r="G35" s="20"/>
      <c r="H35" s="20"/>
      <c r="I35" s="2"/>
    </row>
    <row r="36" spans="1:9" ht="14.25">
      <c r="A36" s="2"/>
      <c r="B36" s="2" t="s">
        <v>140</v>
      </c>
      <c r="C36" s="20"/>
      <c r="D36" s="22">
        <v>532</v>
      </c>
      <c r="E36" s="20"/>
      <c r="F36" s="22">
        <v>532</v>
      </c>
      <c r="G36" s="20"/>
      <c r="H36" s="20"/>
      <c r="I36" s="2"/>
    </row>
    <row r="37" spans="1:9" ht="14.25">
      <c r="A37" s="2"/>
      <c r="B37" s="2" t="s">
        <v>145</v>
      </c>
      <c r="C37" s="20"/>
      <c r="D37" s="22">
        <v>4039</v>
      </c>
      <c r="E37" s="20"/>
      <c r="F37" s="22">
        <v>4039</v>
      </c>
      <c r="G37" s="20"/>
      <c r="H37" s="20"/>
      <c r="I37" s="2"/>
    </row>
    <row r="38" spans="1:9" ht="14.25">
      <c r="A38" s="2"/>
      <c r="B38" s="2" t="s">
        <v>95</v>
      </c>
      <c r="C38" s="20"/>
      <c r="D38" s="23">
        <f>+Equity!O21</f>
        <v>-20682</v>
      </c>
      <c r="E38" s="20"/>
      <c r="F38" s="23">
        <v>-20639</v>
      </c>
      <c r="G38" s="20"/>
      <c r="H38" s="2"/>
      <c r="I38" s="2"/>
    </row>
    <row r="39" spans="1:9" ht="15">
      <c r="A39" s="7" t="s">
        <v>96</v>
      </c>
      <c r="B39" s="2"/>
      <c r="C39" s="20"/>
      <c r="D39" s="58">
        <f>SUM(D33:D38)</f>
        <v>25753</v>
      </c>
      <c r="E39" s="20"/>
      <c r="F39" s="58">
        <f>SUM(F33:F38)</f>
        <v>25796</v>
      </c>
      <c r="G39" s="20"/>
      <c r="H39" s="2"/>
      <c r="I39" s="2"/>
    </row>
    <row r="40" spans="1:9" ht="9.75" customHeight="1">
      <c r="A40" s="2"/>
      <c r="B40" s="2"/>
      <c r="C40" s="20"/>
      <c r="D40" s="24"/>
      <c r="E40" s="20"/>
      <c r="F40" s="24"/>
      <c r="G40" s="20"/>
      <c r="H40" s="2"/>
      <c r="I40" s="2"/>
    </row>
    <row r="41" spans="1:9" ht="15">
      <c r="A41" s="7" t="s">
        <v>97</v>
      </c>
      <c r="B41" s="2"/>
      <c r="C41" s="20"/>
      <c r="D41" s="24"/>
      <c r="E41" s="20"/>
      <c r="F41" s="24"/>
      <c r="G41" s="20"/>
      <c r="H41" s="2"/>
      <c r="I41" s="2"/>
    </row>
    <row r="42" spans="1:9" ht="14.25">
      <c r="A42" s="2"/>
      <c r="B42" s="2" t="s">
        <v>159</v>
      </c>
      <c r="C42" s="20"/>
      <c r="D42" s="21">
        <v>1754</v>
      </c>
      <c r="E42" s="20"/>
      <c r="F42" s="21">
        <v>1698</v>
      </c>
      <c r="G42" s="20"/>
      <c r="H42" s="20"/>
      <c r="I42" s="2"/>
    </row>
    <row r="43" spans="1:9" ht="14.25">
      <c r="A43" s="2"/>
      <c r="B43" s="2" t="s">
        <v>160</v>
      </c>
      <c r="C43" s="20"/>
      <c r="D43" s="22">
        <v>4712</v>
      </c>
      <c r="E43" s="20"/>
      <c r="F43" s="22">
        <v>4973</v>
      </c>
      <c r="G43" s="20"/>
      <c r="H43" s="20"/>
      <c r="I43" s="2"/>
    </row>
    <row r="44" spans="1:9" ht="14.25">
      <c r="A44" s="2"/>
      <c r="B44" s="2" t="s">
        <v>123</v>
      </c>
      <c r="C44" s="20"/>
      <c r="D44" s="22">
        <v>41</v>
      </c>
      <c r="E44" s="20"/>
      <c r="F44" s="22">
        <v>49</v>
      </c>
      <c r="G44" s="20"/>
      <c r="H44" s="20"/>
      <c r="I44" s="2"/>
    </row>
    <row r="45" spans="1:9" ht="14.25">
      <c r="A45" s="2"/>
      <c r="B45" s="2" t="s">
        <v>53</v>
      </c>
      <c r="C45" s="20"/>
      <c r="D45" s="23">
        <v>165</v>
      </c>
      <c r="E45" s="20"/>
      <c r="F45" s="23">
        <v>165</v>
      </c>
      <c r="G45" s="20"/>
      <c r="H45" s="20"/>
      <c r="I45" s="2"/>
    </row>
    <row r="46" spans="1:9" ht="15">
      <c r="A46" s="2"/>
      <c r="B46" s="7" t="s">
        <v>98</v>
      </c>
      <c r="C46" s="20"/>
      <c r="D46" s="58">
        <f>SUM(D42:D45)</f>
        <v>6672</v>
      </c>
      <c r="E46" s="20"/>
      <c r="F46" s="58">
        <f>SUM(F42:F45)</f>
        <v>6885</v>
      </c>
      <c r="G46" s="20"/>
      <c r="H46" s="2"/>
      <c r="I46" s="2"/>
    </row>
    <row r="47" spans="1:9" ht="9.75" customHeight="1">
      <c r="A47" s="2"/>
      <c r="B47" s="2"/>
      <c r="C47" s="20"/>
      <c r="D47" s="20"/>
      <c r="E47" s="20"/>
      <c r="F47" s="20"/>
      <c r="G47" s="20"/>
      <c r="H47" s="2"/>
      <c r="I47" s="2"/>
    </row>
    <row r="48" spans="1:9" ht="15">
      <c r="A48" s="7" t="s">
        <v>99</v>
      </c>
      <c r="B48" s="2"/>
      <c r="C48" s="20"/>
      <c r="D48" s="20"/>
      <c r="E48" s="20"/>
      <c r="F48" s="20"/>
      <c r="G48" s="20"/>
      <c r="H48" s="2"/>
      <c r="I48" s="2"/>
    </row>
    <row r="49" spans="1:9" ht="14.25">
      <c r="A49" s="2"/>
      <c r="B49" s="2" t="s">
        <v>9</v>
      </c>
      <c r="C49" s="20"/>
      <c r="D49" s="21">
        <v>1404</v>
      </c>
      <c r="E49" s="20"/>
      <c r="F49" s="21">
        <v>1356</v>
      </c>
      <c r="G49" s="20"/>
      <c r="H49" s="20"/>
      <c r="I49" s="20"/>
    </row>
    <row r="50" spans="1:9" ht="14.25">
      <c r="A50" s="2"/>
      <c r="B50" s="2" t="s">
        <v>10</v>
      </c>
      <c r="C50" s="20"/>
      <c r="D50" s="22">
        <v>956</v>
      </c>
      <c r="E50" s="20"/>
      <c r="F50" s="22">
        <v>2855</v>
      </c>
      <c r="G50" s="20"/>
      <c r="H50" s="20"/>
      <c r="I50" s="20"/>
    </row>
    <row r="51" spans="1:9" ht="14.25">
      <c r="A51" s="2"/>
      <c r="B51" s="2" t="s">
        <v>160</v>
      </c>
      <c r="C51" s="20"/>
      <c r="D51" s="22">
        <v>1005</v>
      </c>
      <c r="E51" s="20"/>
      <c r="F51" s="22">
        <v>908</v>
      </c>
      <c r="G51" s="20"/>
      <c r="H51" s="20"/>
      <c r="I51" s="2"/>
    </row>
    <row r="52" spans="1:9" ht="14.25">
      <c r="A52" s="2"/>
      <c r="B52" s="2" t="s">
        <v>126</v>
      </c>
      <c r="C52" s="20"/>
      <c r="D52" s="22">
        <v>1468</v>
      </c>
      <c r="E52" s="20"/>
      <c r="F52" s="22">
        <v>1496</v>
      </c>
      <c r="G52" s="20"/>
      <c r="H52" s="20"/>
      <c r="I52" s="2"/>
    </row>
    <row r="53" spans="1:9" ht="14.25">
      <c r="A53" s="2"/>
      <c r="B53" s="2" t="s">
        <v>123</v>
      </c>
      <c r="C53" s="20"/>
      <c r="D53" s="22">
        <v>23</v>
      </c>
      <c r="E53" s="20"/>
      <c r="F53" s="22">
        <v>23</v>
      </c>
      <c r="G53" s="20"/>
      <c r="H53" s="20"/>
      <c r="I53" s="2"/>
    </row>
    <row r="54" spans="1:9" ht="14.25">
      <c r="A54" s="2"/>
      <c r="B54" s="2" t="s">
        <v>22</v>
      </c>
      <c r="C54" s="20"/>
      <c r="D54" s="23">
        <v>5</v>
      </c>
      <c r="E54" s="20"/>
      <c r="F54" s="23">
        <v>75</v>
      </c>
      <c r="G54" s="20"/>
      <c r="H54" s="20"/>
      <c r="I54" s="20"/>
    </row>
    <row r="55" spans="1:9" ht="15">
      <c r="A55" s="2"/>
      <c r="B55" s="7" t="s">
        <v>100</v>
      </c>
      <c r="C55" s="20"/>
      <c r="D55" s="26">
        <f>SUM(D49:D54)</f>
        <v>4861</v>
      </c>
      <c r="E55" s="20"/>
      <c r="F55" s="26">
        <f>SUM(F49:F54)</f>
        <v>6713</v>
      </c>
      <c r="G55" s="20"/>
      <c r="H55" s="20"/>
      <c r="I55" s="2"/>
    </row>
    <row r="56" spans="1:9" ht="9.75" customHeight="1">
      <c r="A56" s="2"/>
      <c r="B56" s="2"/>
      <c r="C56" s="20"/>
      <c r="D56" s="26"/>
      <c r="E56" s="20"/>
      <c r="F56" s="26"/>
      <c r="G56" s="20"/>
      <c r="H56" s="20"/>
      <c r="I56" s="2"/>
    </row>
    <row r="57" spans="1:9" ht="15">
      <c r="A57" s="7" t="s">
        <v>101</v>
      </c>
      <c r="B57" s="2"/>
      <c r="C57" s="20"/>
      <c r="D57" s="26">
        <f>+D55+D46</f>
        <v>11533</v>
      </c>
      <c r="E57" s="20"/>
      <c r="F57" s="26">
        <f>+F55+F46</f>
        <v>13598</v>
      </c>
      <c r="G57" s="20"/>
      <c r="H57" s="2"/>
      <c r="I57" s="2"/>
    </row>
    <row r="58" spans="1:9" ht="9.75" customHeight="1">
      <c r="A58" s="2"/>
      <c r="B58" s="2"/>
      <c r="C58" s="20"/>
      <c r="D58" s="26"/>
      <c r="E58" s="20"/>
      <c r="F58" s="26"/>
      <c r="G58" s="20"/>
      <c r="H58" s="2"/>
      <c r="I58" s="2"/>
    </row>
    <row r="59" spans="1:9" ht="15.75" thickBot="1">
      <c r="A59" s="7" t="s">
        <v>102</v>
      </c>
      <c r="B59" s="2"/>
      <c r="C59" s="20"/>
      <c r="D59" s="57">
        <f>+D57+D39</f>
        <v>37286</v>
      </c>
      <c r="E59" s="20"/>
      <c r="F59" s="57">
        <f>+F57+F39</f>
        <v>39394</v>
      </c>
      <c r="G59" s="20"/>
      <c r="H59" s="2"/>
      <c r="I59" s="2"/>
    </row>
    <row r="60" spans="1:9" ht="15" thickTop="1">
      <c r="A60" s="2"/>
      <c r="B60" s="2"/>
      <c r="C60" s="20"/>
      <c r="D60" s="20"/>
      <c r="E60" s="20"/>
      <c r="F60" s="20"/>
      <c r="G60" s="20"/>
      <c r="H60" s="2"/>
      <c r="I60" s="2"/>
    </row>
    <row r="61" spans="1:9" ht="15.75" thickBot="1">
      <c r="A61" s="7" t="s">
        <v>74</v>
      </c>
      <c r="B61" s="2"/>
      <c r="C61" s="20"/>
      <c r="D61" s="56">
        <f>+D39/125303</f>
        <v>0.20552580544759502</v>
      </c>
      <c r="E61" s="27"/>
      <c r="F61" s="56">
        <f>+F39/125303</f>
        <v>0.20586897360797426</v>
      </c>
      <c r="G61" s="20"/>
      <c r="H61" s="2"/>
      <c r="I61" s="2"/>
    </row>
    <row r="62" spans="1:9" ht="15" thickTop="1">
      <c r="A62" s="2"/>
      <c r="B62" s="2"/>
      <c r="C62" s="20"/>
      <c r="D62" s="28"/>
      <c r="E62" s="27"/>
      <c r="F62" s="28"/>
      <c r="G62" s="20"/>
      <c r="H62" s="2"/>
      <c r="I62" s="2"/>
    </row>
    <row r="63" spans="1:9" ht="14.25">
      <c r="A63" s="6" t="s">
        <v>111</v>
      </c>
      <c r="B63" s="2"/>
      <c r="C63" s="2"/>
      <c r="D63" s="25"/>
      <c r="E63" s="25"/>
      <c r="F63" s="25"/>
      <c r="G63" s="2"/>
      <c r="H63" s="2"/>
      <c r="I63" s="2"/>
    </row>
    <row r="64" spans="2:9" ht="14.25">
      <c r="B64" s="6" t="s">
        <v>189</v>
      </c>
      <c r="C64" s="2"/>
      <c r="D64" s="25"/>
      <c r="E64" s="25"/>
      <c r="F64" s="25"/>
      <c r="G64" s="2"/>
      <c r="H64" s="2"/>
      <c r="I64" s="2"/>
    </row>
    <row r="65" spans="1:9" ht="14.25">
      <c r="A65" s="2"/>
      <c r="B65" s="2"/>
      <c r="C65" s="2"/>
      <c r="D65" s="25"/>
      <c r="E65" s="25"/>
      <c r="F65" s="25"/>
      <c r="G65" s="2"/>
      <c r="H65" s="2"/>
      <c r="I65" s="2"/>
    </row>
    <row r="66" spans="1:9" ht="14.25">
      <c r="A66" s="2"/>
      <c r="B66" s="2"/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112</v>
      </c>
      <c r="B3" s="1"/>
      <c r="C3" s="1"/>
      <c r="D3" s="1"/>
      <c r="K3" s="50"/>
    </row>
    <row r="4" spans="1:4" ht="15.75">
      <c r="A4" s="1" t="s">
        <v>190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188</v>
      </c>
      <c r="F8" s="31"/>
      <c r="G8" s="18" t="s">
        <v>191</v>
      </c>
      <c r="H8" s="31"/>
      <c r="I8" s="32" t="str">
        <f>+E8</f>
        <v>31/03/2016</v>
      </c>
      <c r="J8" s="31"/>
      <c r="K8" s="33" t="str">
        <f>+G8</f>
        <v>31/03/2015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15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+I11-0</f>
        <v>2935</v>
      </c>
      <c r="F11" s="36"/>
      <c r="G11" s="36">
        <f>+K11-0</f>
        <v>2907</v>
      </c>
      <c r="H11" s="36"/>
      <c r="I11" s="40">
        <v>2935</v>
      </c>
      <c r="J11" s="36"/>
      <c r="K11" s="40">
        <v>2907</v>
      </c>
      <c r="M11" s="19"/>
    </row>
    <row r="12" spans="1:11" ht="14.25">
      <c r="A12" s="29"/>
      <c r="B12" s="29"/>
      <c r="C12" s="29"/>
      <c r="D12" s="29"/>
      <c r="E12" s="95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+I13-0</f>
        <v>-3931</v>
      </c>
      <c r="F13" s="36"/>
      <c r="G13" s="36">
        <f>+K13-0</f>
        <v>-3747</v>
      </c>
      <c r="H13" s="36"/>
      <c r="I13" s="40">
        <v>-3931</v>
      </c>
      <c r="J13" s="36"/>
      <c r="K13" s="40">
        <v>-3747</v>
      </c>
    </row>
    <row r="14" spans="1:11" ht="14.25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+I15-0</f>
        <v>1039</v>
      </c>
      <c r="F15" s="36"/>
      <c r="G15" s="37">
        <f>+K15-0</f>
        <v>195</v>
      </c>
      <c r="H15" s="36"/>
      <c r="I15" s="37">
        <v>1039</v>
      </c>
      <c r="J15" s="36"/>
      <c r="K15" s="37">
        <v>195</v>
      </c>
    </row>
    <row r="16" spans="1:11" ht="14.25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155</v>
      </c>
      <c r="B17" s="29"/>
      <c r="C17" s="29"/>
      <c r="D17" s="29"/>
      <c r="E17" s="36">
        <f>SUM(E11:E15)</f>
        <v>43</v>
      </c>
      <c r="F17" s="36"/>
      <c r="G17" s="36">
        <f>SUM(G11:G15)</f>
        <v>-645</v>
      </c>
      <c r="H17" s="36"/>
      <c r="I17" s="36">
        <f>SUM(I11:I15)</f>
        <v>43</v>
      </c>
      <c r="J17" s="36"/>
      <c r="K17" s="36">
        <f>SUM(K11:K15)</f>
        <v>-645</v>
      </c>
    </row>
    <row r="18" spans="1:11" ht="14.25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+I19-0</f>
        <v>-86</v>
      </c>
      <c r="F19" s="36"/>
      <c r="G19" s="36">
        <f>+K19-0</f>
        <v>-128</v>
      </c>
      <c r="H19" s="36"/>
      <c r="I19" s="40">
        <v>-86</v>
      </c>
      <c r="J19" s="36"/>
      <c r="K19" s="40">
        <v>-128</v>
      </c>
    </row>
    <row r="20" spans="1:11" ht="14.25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14.25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9" t="s">
        <v>133</v>
      </c>
      <c r="B23" s="29"/>
      <c r="C23" s="29"/>
      <c r="D23" s="29"/>
      <c r="E23" s="36">
        <f>SUM(E17:E21)</f>
        <v>-43</v>
      </c>
      <c r="F23" s="36"/>
      <c r="G23" s="36">
        <f>SUM(G17:G21)</f>
        <v>-773</v>
      </c>
      <c r="H23" s="36"/>
      <c r="I23" s="36">
        <f>SUM(I17:I21)</f>
        <v>-43</v>
      </c>
      <c r="J23" s="36"/>
      <c r="K23" s="36">
        <f>SUM(K17:K21)</f>
        <v>-773</v>
      </c>
    </row>
    <row r="24" spans="1:11" ht="14.25">
      <c r="A24" s="29"/>
      <c r="B24" s="29"/>
      <c r="C24" s="29"/>
      <c r="D24" s="29"/>
      <c r="E24" s="38"/>
      <c r="F24" s="38"/>
      <c r="G24" s="38"/>
      <c r="H24" s="38"/>
      <c r="I24" s="38"/>
      <c r="J24" s="38"/>
      <c r="K24" s="38"/>
    </row>
    <row r="25" spans="1:11" ht="14.25">
      <c r="A25" s="29" t="s">
        <v>22</v>
      </c>
      <c r="B25" s="29"/>
      <c r="C25" s="29"/>
      <c r="D25" s="29"/>
      <c r="E25" s="37">
        <f>+I25-0</f>
        <v>0</v>
      </c>
      <c r="F25" s="36"/>
      <c r="G25" s="37">
        <f>+K25-0</f>
        <v>0</v>
      </c>
      <c r="H25" s="38"/>
      <c r="I25" s="37">
        <v>0</v>
      </c>
      <c r="J25" s="38"/>
      <c r="K25" s="37">
        <v>0</v>
      </c>
    </row>
    <row r="26" spans="1:11" ht="14.25">
      <c r="A26" s="29"/>
      <c r="B26" s="29"/>
      <c r="C26" s="29"/>
      <c r="D26" s="29"/>
      <c r="E26" s="38"/>
      <c r="F26" s="38"/>
      <c r="G26" s="38"/>
      <c r="H26" s="38"/>
      <c r="I26" s="38"/>
      <c r="J26" s="38"/>
      <c r="K26" s="38"/>
    </row>
    <row r="27" spans="1:11" ht="14.25">
      <c r="A27" s="2" t="s">
        <v>161</v>
      </c>
      <c r="B27" s="29"/>
      <c r="C27" s="29"/>
      <c r="D27" s="29"/>
      <c r="E27" s="36">
        <f>+E23+E25</f>
        <v>-43</v>
      </c>
      <c r="F27" s="36"/>
      <c r="G27" s="36">
        <f>+G23+G25</f>
        <v>-773</v>
      </c>
      <c r="H27" s="36"/>
      <c r="I27" s="36">
        <f>+I23+I25</f>
        <v>-43</v>
      </c>
      <c r="J27" s="36"/>
      <c r="K27" s="36">
        <f>+K23+K25</f>
        <v>-773</v>
      </c>
    </row>
    <row r="28" spans="1:11" ht="14.25">
      <c r="A28" s="29"/>
      <c r="B28" s="29"/>
      <c r="C28" s="29"/>
      <c r="D28" s="29"/>
      <c r="E28" s="38"/>
      <c r="F28" s="38"/>
      <c r="G28" s="38"/>
      <c r="H28" s="38"/>
      <c r="I28" s="38"/>
      <c r="J28" s="38"/>
      <c r="K28" s="38"/>
    </row>
    <row r="29" spans="1:11" ht="14.25">
      <c r="A29" s="2" t="s">
        <v>164</v>
      </c>
      <c r="B29" s="29"/>
      <c r="C29" s="29"/>
      <c r="D29" s="29"/>
      <c r="E29" s="37">
        <f>+I29</f>
        <v>0</v>
      </c>
      <c r="F29" s="36"/>
      <c r="G29" s="37">
        <f>+K29</f>
        <v>0</v>
      </c>
      <c r="H29" s="38"/>
      <c r="I29" s="37">
        <v>0</v>
      </c>
      <c r="J29" s="38"/>
      <c r="K29" s="37">
        <v>0</v>
      </c>
    </row>
    <row r="30" spans="1:11" ht="14.25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5" thickBot="1">
      <c r="A31" s="2" t="s">
        <v>163</v>
      </c>
      <c r="B31" s="29"/>
      <c r="C31" s="29"/>
      <c r="D31" s="29"/>
      <c r="E31" s="39">
        <f>+E29+E27</f>
        <v>-43</v>
      </c>
      <c r="F31" s="40"/>
      <c r="G31" s="39">
        <f>+G29+G27</f>
        <v>-773</v>
      </c>
      <c r="H31" s="40"/>
      <c r="I31" s="39">
        <f>+I29+I27</f>
        <v>-43</v>
      </c>
      <c r="J31" s="40"/>
      <c r="K31" s="39">
        <f>+K29+K27</f>
        <v>-773</v>
      </c>
    </row>
    <row r="32" spans="2:11" ht="15" thickTop="1">
      <c r="B32" s="29"/>
      <c r="C32" s="29"/>
      <c r="D32" s="29"/>
      <c r="E32" s="38"/>
      <c r="F32" s="41"/>
      <c r="G32" s="38"/>
      <c r="H32" s="41"/>
      <c r="I32" s="38"/>
      <c r="J32" s="41"/>
      <c r="K32" s="38"/>
    </row>
    <row r="33" spans="1:11" ht="14.25">
      <c r="A33" s="2" t="s">
        <v>165</v>
      </c>
      <c r="B33" s="29"/>
      <c r="C33" s="29"/>
      <c r="D33" s="29"/>
      <c r="E33" s="38"/>
      <c r="F33" s="41"/>
      <c r="G33" s="38"/>
      <c r="H33" s="41"/>
      <c r="I33" s="38"/>
      <c r="J33" s="41"/>
      <c r="K33" s="38"/>
    </row>
    <row r="34" spans="1:11" ht="15" thickBot="1">
      <c r="A34" s="2" t="s">
        <v>134</v>
      </c>
      <c r="B34" s="29"/>
      <c r="C34" s="29"/>
      <c r="D34" s="29"/>
      <c r="E34" s="59">
        <f>+E31</f>
        <v>-43</v>
      </c>
      <c r="F34" s="41"/>
      <c r="G34" s="59">
        <f>+G31</f>
        <v>-773</v>
      </c>
      <c r="H34" s="41"/>
      <c r="I34" s="59">
        <f>+I31</f>
        <v>-43</v>
      </c>
      <c r="J34" s="41"/>
      <c r="K34" s="59">
        <f>+K31</f>
        <v>-773</v>
      </c>
    </row>
    <row r="35" spans="1:11" ht="15" thickTop="1">
      <c r="A35" s="29"/>
      <c r="B35" s="29"/>
      <c r="C35" s="29"/>
      <c r="D35" s="29"/>
      <c r="E35" s="38"/>
      <c r="F35" s="41"/>
      <c r="G35" s="38"/>
      <c r="H35" s="41"/>
      <c r="I35" s="38"/>
      <c r="J35" s="41"/>
      <c r="K35" s="38"/>
    </row>
    <row r="36" spans="1:11" ht="14.25">
      <c r="A36" s="29"/>
      <c r="B36" s="29"/>
      <c r="C36" s="29"/>
      <c r="D36" s="29"/>
      <c r="E36" s="38"/>
      <c r="F36" s="38"/>
      <c r="G36" s="38"/>
      <c r="H36" s="38"/>
      <c r="I36" s="38"/>
      <c r="J36" s="38"/>
      <c r="K36" s="38"/>
    </row>
    <row r="37" spans="1:11" ht="14.25">
      <c r="A37" s="2" t="s">
        <v>162</v>
      </c>
      <c r="B37" s="29"/>
      <c r="C37" s="29"/>
      <c r="D37" s="29"/>
      <c r="E37" s="38" t="s">
        <v>11</v>
      </c>
      <c r="F37" s="38"/>
      <c r="G37" s="38"/>
      <c r="H37" s="38"/>
      <c r="I37" s="38" t="s">
        <v>11</v>
      </c>
      <c r="J37" s="38"/>
      <c r="K37" s="38" t="s">
        <v>11</v>
      </c>
    </row>
    <row r="38" spans="1:11" ht="14.25">
      <c r="A38" s="2" t="s">
        <v>134</v>
      </c>
      <c r="B38" s="29"/>
      <c r="C38" s="29"/>
      <c r="D38" s="29"/>
      <c r="E38" s="38"/>
      <c r="F38" s="38"/>
      <c r="G38" s="38"/>
      <c r="H38" s="38"/>
      <c r="I38" s="38"/>
      <c r="J38" s="38"/>
      <c r="K38" s="38"/>
    </row>
    <row r="39" spans="1:11" ht="14.25">
      <c r="A39" s="2" t="s">
        <v>135</v>
      </c>
      <c r="B39" s="29"/>
      <c r="C39" s="29"/>
      <c r="D39" s="29"/>
      <c r="E39" s="49">
        <f>+notes!G195</f>
        <v>-0.034316816037924074</v>
      </c>
      <c r="F39" s="36"/>
      <c r="G39" s="49">
        <f>+notes!H195</f>
        <v>-0.632554028951826</v>
      </c>
      <c r="H39" s="36"/>
      <c r="I39" s="49">
        <f>+notes!I195</f>
        <v>-0.034316816037924074</v>
      </c>
      <c r="J39" s="36"/>
      <c r="K39" s="49">
        <f>+notes!J195</f>
        <v>-0.632554028951826</v>
      </c>
    </row>
    <row r="40" spans="1:11" ht="14.25">
      <c r="A40" s="2" t="s">
        <v>136</v>
      </c>
      <c r="B40" s="29"/>
      <c r="C40" s="29"/>
      <c r="D40" s="29"/>
      <c r="E40" s="53" t="s">
        <v>79</v>
      </c>
      <c r="F40" s="31"/>
      <c r="G40" s="53" t="s">
        <v>79</v>
      </c>
      <c r="H40" s="31"/>
      <c r="I40" s="53" t="s">
        <v>79</v>
      </c>
      <c r="J40" s="31"/>
      <c r="K40" s="53" t="s">
        <v>79</v>
      </c>
    </row>
    <row r="41" spans="1:11" ht="14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4.25">
      <c r="A43" s="29" t="s">
        <v>76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5" spans="1:4" ht="12.75">
      <c r="A45" s="6" t="s">
        <v>114</v>
      </c>
      <c r="B45" s="6"/>
      <c r="C45" s="6"/>
      <c r="D45" s="6"/>
    </row>
    <row r="46" spans="1:4" ht="12.75">
      <c r="A46" s="6" t="s">
        <v>192</v>
      </c>
      <c r="B46" s="6"/>
      <c r="C46" s="6"/>
      <c r="D46" s="6"/>
    </row>
    <row r="51" ht="14.25">
      <c r="L51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62</v>
      </c>
      <c r="B3" s="1"/>
      <c r="C3" s="1"/>
      <c r="D3" s="1"/>
      <c r="Q3" s="50"/>
    </row>
    <row r="4" spans="1:4" ht="15">
      <c r="A4" s="7" t="s">
        <v>193</v>
      </c>
      <c r="B4" s="2"/>
      <c r="C4" s="2"/>
      <c r="D4" s="2"/>
    </row>
    <row r="7" spans="5:17" ht="15">
      <c r="E7" s="99" t="s">
        <v>26</v>
      </c>
      <c r="F7" s="99"/>
      <c r="G7" s="99"/>
      <c r="H7" s="99"/>
      <c r="I7" s="99"/>
      <c r="J7" s="99"/>
      <c r="K7" s="99"/>
      <c r="L7" s="51"/>
      <c r="M7" s="51"/>
      <c r="N7" s="7"/>
      <c r="O7" s="51" t="s">
        <v>27</v>
      </c>
      <c r="P7" s="52"/>
      <c r="Q7" s="52"/>
    </row>
    <row r="9" spans="5:20" ht="12.75"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11</v>
      </c>
      <c r="P9" s="4"/>
      <c r="Q9" s="4"/>
      <c r="T9" s="4"/>
    </row>
    <row r="10" spans="5:17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146</v>
      </c>
      <c r="N10" s="4"/>
      <c r="O10" s="4" t="s">
        <v>29</v>
      </c>
      <c r="P10" s="4"/>
      <c r="Q10" s="4"/>
    </row>
    <row r="11" spans="5:20" ht="12.75">
      <c r="E11" s="4" t="s">
        <v>24</v>
      </c>
      <c r="F11" s="4"/>
      <c r="G11" s="4" t="s">
        <v>25</v>
      </c>
      <c r="H11" s="4"/>
      <c r="I11" s="4" t="s">
        <v>77</v>
      </c>
      <c r="J11" s="4"/>
      <c r="K11" s="4" t="s">
        <v>77</v>
      </c>
      <c r="L11" s="4"/>
      <c r="M11" s="4" t="s">
        <v>147</v>
      </c>
      <c r="N11" s="4"/>
      <c r="O11" s="4" t="s">
        <v>30</v>
      </c>
      <c r="P11" s="4"/>
      <c r="Q11" s="4" t="s">
        <v>31</v>
      </c>
      <c r="T11" s="4"/>
    </row>
    <row r="12" spans="5:17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  <c r="P12" s="4"/>
      <c r="Q12" s="4" t="s">
        <v>5</v>
      </c>
    </row>
    <row r="13" spans="5:17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7" t="s">
        <v>195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10" t="s">
        <v>196</v>
      </c>
      <c r="B15" s="10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4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4.25">
      <c r="A17" s="2" t="s">
        <v>198</v>
      </c>
      <c r="B17" s="2"/>
      <c r="C17" s="2"/>
      <c r="D17" s="2"/>
      <c r="E17" s="27">
        <f>+'BS'!F33</f>
        <v>25061</v>
      </c>
      <c r="F17" s="27"/>
      <c r="G17" s="27">
        <f>+'BS'!F34</f>
        <v>425</v>
      </c>
      <c r="H17" s="20"/>
      <c r="I17" s="20">
        <f>+'BS'!F35</f>
        <v>16378</v>
      </c>
      <c r="J17" s="20"/>
      <c r="K17" s="20">
        <f>+'BS'!F36</f>
        <v>532</v>
      </c>
      <c r="L17" s="20"/>
      <c r="M17" s="20">
        <f>+'BS'!F37</f>
        <v>4039</v>
      </c>
      <c r="N17" s="20"/>
      <c r="O17" s="27">
        <f>+'BS'!F38</f>
        <v>-20639</v>
      </c>
      <c r="P17" s="27"/>
      <c r="Q17" s="27">
        <f>SUM(E17:O17)</f>
        <v>25796</v>
      </c>
    </row>
    <row r="18" spans="1:17" ht="14.25">
      <c r="A18" s="2"/>
      <c r="B18" s="2"/>
      <c r="C18" s="2"/>
      <c r="D18" s="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4.25">
      <c r="A19" s="2" t="s">
        <v>201</v>
      </c>
      <c r="B19" s="2"/>
      <c r="C19" s="2"/>
      <c r="D19" s="2"/>
      <c r="E19" s="20">
        <v>0</v>
      </c>
      <c r="F19" s="20"/>
      <c r="G19" s="20">
        <v>0</v>
      </c>
      <c r="H19" s="20"/>
      <c r="I19" s="20">
        <v>0</v>
      </c>
      <c r="J19" s="20"/>
      <c r="K19" s="20">
        <v>0</v>
      </c>
      <c r="L19" s="20"/>
      <c r="M19" s="20">
        <v>0</v>
      </c>
      <c r="N19" s="20"/>
      <c r="O19" s="27">
        <f>+'P&amp;L'!I27</f>
        <v>-43</v>
      </c>
      <c r="P19" s="20"/>
      <c r="Q19" s="27">
        <f>SUM(E19:O19)</f>
        <v>-43</v>
      </c>
    </row>
    <row r="20" spans="1:17" ht="14.25">
      <c r="A20" s="2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4.25">
      <c r="A21" s="2" t="s">
        <v>199</v>
      </c>
      <c r="B21" s="2"/>
      <c r="C21" s="2"/>
      <c r="D21" s="2"/>
      <c r="E21" s="42">
        <f>SUM(E17:E20)</f>
        <v>25061</v>
      </c>
      <c r="F21" s="27"/>
      <c r="G21" s="42">
        <f>SUM(G17:G20)</f>
        <v>425</v>
      </c>
      <c r="H21" s="20"/>
      <c r="I21" s="42">
        <f>SUM(I17:I20)</f>
        <v>16378</v>
      </c>
      <c r="J21" s="28"/>
      <c r="K21" s="42">
        <f>SUM(K17:K20)</f>
        <v>532</v>
      </c>
      <c r="L21" s="28"/>
      <c r="M21" s="42">
        <f>SUM(M17:M20)</f>
        <v>4039</v>
      </c>
      <c r="N21" s="20"/>
      <c r="O21" s="42">
        <f>SUM(O17:O20)</f>
        <v>-20682</v>
      </c>
      <c r="P21" s="27"/>
      <c r="Q21" s="42">
        <f>SUM(Q17:Q20)</f>
        <v>25753</v>
      </c>
    </row>
    <row r="22" spans="1:17" ht="14.25">
      <c r="A22" s="2"/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4.25">
      <c r="A23" s="2"/>
      <c r="B23" s="2"/>
      <c r="C23" s="2"/>
      <c r="D23" s="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7" t="str">
        <f>+A14</f>
        <v>3 months </v>
      </c>
      <c r="B24" s="7"/>
      <c r="C24" s="7"/>
      <c r="D24" s="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10" t="s">
        <v>197</v>
      </c>
      <c r="B25" s="10"/>
      <c r="C25" s="10"/>
      <c r="D25" s="1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4.25">
      <c r="A26" s="2"/>
      <c r="B26" s="2"/>
      <c r="C26" s="2"/>
      <c r="D26" s="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4.25">
      <c r="A27" s="2" t="s">
        <v>156</v>
      </c>
      <c r="B27" s="2"/>
      <c r="C27" s="2"/>
      <c r="D27" s="2"/>
      <c r="E27" s="27">
        <v>24441</v>
      </c>
      <c r="F27" s="27"/>
      <c r="G27" s="27">
        <v>0</v>
      </c>
      <c r="H27" s="27"/>
      <c r="I27" s="27">
        <v>16378</v>
      </c>
      <c r="J27" s="27"/>
      <c r="K27" s="20">
        <v>532</v>
      </c>
      <c r="L27" s="20"/>
      <c r="M27" s="20">
        <v>4464</v>
      </c>
      <c r="N27" s="27"/>
      <c r="O27" s="27">
        <v>-18007</v>
      </c>
      <c r="P27" s="27"/>
      <c r="Q27" s="27">
        <f>SUM(E27:O27)</f>
        <v>27808</v>
      </c>
    </row>
    <row r="28" spans="1:17" ht="14.25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4.25">
      <c r="A29" s="2" t="s">
        <v>201</v>
      </c>
      <c r="B29" s="2"/>
      <c r="C29" s="2"/>
      <c r="D29" s="2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20">
        <v>0</v>
      </c>
      <c r="N29" s="20"/>
      <c r="O29" s="27">
        <f>+'P&amp;L'!K27</f>
        <v>-773</v>
      </c>
      <c r="P29" s="20"/>
      <c r="Q29" s="27">
        <f>SUM(E29:O29)</f>
        <v>-773</v>
      </c>
    </row>
    <row r="30" spans="1:17" ht="14.25">
      <c r="A30" s="2"/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4.25">
      <c r="A31" s="2" t="s">
        <v>200</v>
      </c>
      <c r="B31" s="2"/>
      <c r="C31" s="2"/>
      <c r="D31" s="2"/>
      <c r="E31" s="42">
        <f>SUM(E27:E30)</f>
        <v>24441</v>
      </c>
      <c r="F31" s="27"/>
      <c r="G31" s="42">
        <f>SUM(G27:G30)</f>
        <v>0</v>
      </c>
      <c r="H31" s="20"/>
      <c r="I31" s="42">
        <f>SUM(I27:I30)</f>
        <v>16378</v>
      </c>
      <c r="J31" s="28"/>
      <c r="K31" s="42">
        <f>SUM(K27:K30)</f>
        <v>532</v>
      </c>
      <c r="L31" s="28"/>
      <c r="M31" s="42">
        <f>SUM(M27:M30)</f>
        <v>4464</v>
      </c>
      <c r="N31" s="20"/>
      <c r="O31" s="42">
        <f>SUM(O27:O30)</f>
        <v>-18780</v>
      </c>
      <c r="P31" s="27"/>
      <c r="Q31" s="42">
        <f>SUM(Q27:Q30)</f>
        <v>27035</v>
      </c>
    </row>
    <row r="32" spans="1:17" ht="14.25">
      <c r="A32" s="2"/>
      <c r="B32" s="2"/>
      <c r="C32" s="2"/>
      <c r="D32" s="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4.25">
      <c r="A33" s="2"/>
      <c r="B33" s="2"/>
      <c r="C33" s="2"/>
      <c r="D33" s="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4" ht="14.25">
      <c r="A34" s="11" t="s">
        <v>82</v>
      </c>
      <c r="B34" s="11"/>
      <c r="C34" s="11"/>
      <c r="D34" s="11"/>
    </row>
    <row r="35" spans="1:4" ht="14.25">
      <c r="A35" s="11" t="s">
        <v>194</v>
      </c>
      <c r="B35" s="11"/>
      <c r="C35" s="11"/>
      <c r="D35" s="11"/>
    </row>
  </sheetData>
  <sheetProtection/>
  <mergeCells count="1">
    <mergeCell ref="E7:K7"/>
  </mergeCells>
  <printOptions/>
  <pageMargins left="0.66" right="0.27" top="0.96" bottom="0.72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113</v>
      </c>
      <c r="B3" s="2"/>
      <c r="C3" s="2"/>
    </row>
    <row r="4" spans="1:3" ht="15">
      <c r="A4" s="7" t="str">
        <f>+Equity!A4</f>
        <v>For the 3 Months Ended 31 March 2016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202</v>
      </c>
      <c r="J6" s="8" t="str">
        <f>+H6</f>
        <v>3 months</v>
      </c>
    </row>
    <row r="7" spans="1:10" ht="15">
      <c r="A7" s="2"/>
      <c r="B7" s="2"/>
      <c r="C7" s="2"/>
      <c r="D7" s="2"/>
      <c r="H7" s="13" t="s">
        <v>63</v>
      </c>
      <c r="J7" s="13" t="s">
        <v>63</v>
      </c>
    </row>
    <row r="8" spans="1:10" ht="15">
      <c r="A8" s="2"/>
      <c r="B8" s="2"/>
      <c r="C8" s="2"/>
      <c r="D8" s="2"/>
      <c r="H8" s="17" t="s">
        <v>188</v>
      </c>
      <c r="J8" s="17" t="s">
        <v>191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67</v>
      </c>
      <c r="G10" s="19"/>
    </row>
    <row r="11" spans="1:12" ht="12.75">
      <c r="A11" s="9" t="s">
        <v>32</v>
      </c>
      <c r="H11" s="44">
        <f>+'P&amp;L'!I23</f>
        <v>-43</v>
      </c>
      <c r="J11" s="44">
        <f>+'P&amp;L'!K23</f>
        <v>-773</v>
      </c>
      <c r="L11" s="19"/>
    </row>
    <row r="12" spans="1:10" ht="12.75">
      <c r="A12" t="s">
        <v>68</v>
      </c>
      <c r="H12" s="44"/>
      <c r="J12" s="44"/>
    </row>
    <row r="13" spans="2:12" ht="12.75">
      <c r="B13" t="s">
        <v>106</v>
      </c>
      <c r="H13" s="44">
        <v>10</v>
      </c>
      <c r="J13" s="44">
        <v>9</v>
      </c>
      <c r="L13" s="19"/>
    </row>
    <row r="14" spans="2:10" ht="12.75">
      <c r="B14" t="s">
        <v>176</v>
      </c>
      <c r="H14" s="44">
        <v>214</v>
      </c>
      <c r="J14" s="44">
        <v>434</v>
      </c>
    </row>
    <row r="15" spans="2:10" ht="12.75">
      <c r="B15" t="s">
        <v>105</v>
      </c>
      <c r="H15" s="44">
        <v>56</v>
      </c>
      <c r="J15" s="44">
        <v>55</v>
      </c>
    </row>
    <row r="16" spans="2:10" ht="12.75">
      <c r="B16" t="s">
        <v>182</v>
      </c>
      <c r="H16" s="44">
        <v>-1012</v>
      </c>
      <c r="J16" s="44">
        <v>0</v>
      </c>
    </row>
    <row r="17" spans="2:10" ht="12.75">
      <c r="B17" t="s">
        <v>69</v>
      </c>
      <c r="H17" s="44">
        <v>86</v>
      </c>
      <c r="J17" s="44">
        <v>127</v>
      </c>
    </row>
    <row r="18" spans="2:10" ht="12.75">
      <c r="B18" t="s">
        <v>141</v>
      </c>
      <c r="H18" s="45">
        <v>-5</v>
      </c>
      <c r="I18" s="55"/>
      <c r="J18" s="45">
        <v>-81</v>
      </c>
    </row>
    <row r="19" spans="1:10" ht="12.75">
      <c r="A19" s="9" t="s">
        <v>154</v>
      </c>
      <c r="H19" s="44">
        <f>SUM(H11:H18)</f>
        <v>-694</v>
      </c>
      <c r="J19" s="44">
        <f>SUM(J11:J18)</f>
        <v>-229</v>
      </c>
    </row>
    <row r="20" spans="1:12" ht="12.75">
      <c r="A20" s="12" t="s">
        <v>281</v>
      </c>
      <c r="H20" s="44">
        <v>32</v>
      </c>
      <c r="J20" s="44">
        <v>-56</v>
      </c>
      <c r="L20" s="19"/>
    </row>
    <row r="21" spans="1:12" ht="12.75">
      <c r="A21" t="s">
        <v>282</v>
      </c>
      <c r="H21" s="44">
        <v>318</v>
      </c>
      <c r="J21" s="44">
        <v>-147</v>
      </c>
      <c r="L21" s="19"/>
    </row>
    <row r="22" spans="1:12" ht="12.75">
      <c r="A22" s="12" t="s">
        <v>283</v>
      </c>
      <c r="H22" s="44">
        <v>459</v>
      </c>
      <c r="J22" s="44">
        <v>-1465</v>
      </c>
      <c r="L22" s="19"/>
    </row>
    <row r="23" spans="1:12" ht="12.75">
      <c r="A23" s="12" t="s">
        <v>284</v>
      </c>
      <c r="H23" s="44">
        <v>48</v>
      </c>
      <c r="J23" s="44">
        <v>-236</v>
      </c>
      <c r="L23" s="19"/>
    </row>
    <row r="24" spans="1:12" ht="12.75">
      <c r="A24" s="12" t="s">
        <v>285</v>
      </c>
      <c r="H24" s="44">
        <v>-887</v>
      </c>
      <c r="J24" s="44">
        <v>90</v>
      </c>
      <c r="L24" s="19"/>
    </row>
    <row r="25" spans="1:13" ht="12.75">
      <c r="A25" s="12" t="s">
        <v>178</v>
      </c>
      <c r="H25" s="45">
        <v>-28</v>
      </c>
      <c r="J25" s="45">
        <v>28</v>
      </c>
      <c r="L25" s="19"/>
      <c r="M25" s="19"/>
    </row>
    <row r="26" spans="1:10" ht="12.75">
      <c r="A26" s="9" t="s">
        <v>184</v>
      </c>
      <c r="H26" s="44">
        <f>SUM(H19:H25)</f>
        <v>-752</v>
      </c>
      <c r="J26" s="44">
        <f>SUM(J19:J25)</f>
        <v>-2015</v>
      </c>
    </row>
    <row r="27" spans="1:10" ht="12.75">
      <c r="A27" s="12" t="s">
        <v>33</v>
      </c>
      <c r="H27" s="44">
        <v>-1</v>
      </c>
      <c r="J27" s="44">
        <v>0</v>
      </c>
    </row>
    <row r="28" spans="1:10" ht="12.75">
      <c r="A28" s="12" t="s">
        <v>180</v>
      </c>
      <c r="H28" s="44">
        <v>-70</v>
      </c>
      <c r="J28" s="44">
        <v>0</v>
      </c>
    </row>
    <row r="29" spans="1:10" ht="12.75">
      <c r="A29" s="12" t="s">
        <v>142</v>
      </c>
      <c r="H29" s="45">
        <v>5</v>
      </c>
      <c r="J29" s="45">
        <v>81</v>
      </c>
    </row>
    <row r="30" spans="1:10" ht="12.75">
      <c r="A30" s="9" t="s">
        <v>185</v>
      </c>
      <c r="H30" s="44">
        <f>SUM(H26:H29)</f>
        <v>-818</v>
      </c>
      <c r="J30" s="44">
        <f>SUM(J26:J29)</f>
        <v>-1934</v>
      </c>
    </row>
    <row r="31" spans="1:10" ht="12.75">
      <c r="A31" s="9"/>
      <c r="H31" s="44"/>
      <c r="J31" s="44"/>
    </row>
    <row r="32" spans="1:10" ht="12.75">
      <c r="A32" s="9" t="s">
        <v>70</v>
      </c>
      <c r="H32" s="44"/>
      <c r="J32" s="44"/>
    </row>
    <row r="33" spans="1:10" ht="12.75">
      <c r="A33" t="s">
        <v>71</v>
      </c>
      <c r="H33" s="98">
        <v>-163</v>
      </c>
      <c r="I33" s="55"/>
      <c r="J33" s="98">
        <v>-110</v>
      </c>
    </row>
    <row r="34" spans="1:10" ht="12.75">
      <c r="A34" s="9" t="s">
        <v>143</v>
      </c>
      <c r="H34" s="44">
        <f>SUM(H33:H33)</f>
        <v>-163</v>
      </c>
      <c r="J34" s="44">
        <f>SUM(J33:J33)</f>
        <v>-110</v>
      </c>
    </row>
    <row r="35" spans="8:10" ht="12.75">
      <c r="H35" s="44"/>
      <c r="J35" s="44"/>
    </row>
    <row r="36" spans="1:10" ht="12.75">
      <c r="A36" s="9" t="s">
        <v>72</v>
      </c>
      <c r="H36" s="44"/>
      <c r="J36" s="44"/>
    </row>
    <row r="37" spans="1:10" ht="12.75">
      <c r="A37" s="12" t="s">
        <v>280</v>
      </c>
      <c r="H37" s="46">
        <v>-164</v>
      </c>
      <c r="I37" s="55"/>
      <c r="J37" s="46">
        <v>0</v>
      </c>
    </row>
    <row r="38" spans="1:10" ht="12.75">
      <c r="A38" s="12" t="s">
        <v>279</v>
      </c>
      <c r="H38" s="93">
        <v>-84</v>
      </c>
      <c r="I38" s="55"/>
      <c r="J38" s="93">
        <v>0</v>
      </c>
    </row>
    <row r="39" spans="1:10" ht="12.75">
      <c r="A39" s="12" t="s">
        <v>130</v>
      </c>
      <c r="H39" s="93">
        <v>-8</v>
      </c>
      <c r="I39" s="55"/>
      <c r="J39" s="93">
        <v>-4</v>
      </c>
    </row>
    <row r="40" spans="1:10" ht="12.75">
      <c r="A40" s="12" t="s">
        <v>132</v>
      </c>
      <c r="H40" s="47">
        <v>-1</v>
      </c>
      <c r="I40" s="55"/>
      <c r="J40" s="47">
        <v>-1</v>
      </c>
    </row>
    <row r="41" spans="1:10" ht="12.75">
      <c r="A41" s="9" t="s">
        <v>286</v>
      </c>
      <c r="H41" s="44">
        <f>SUM(H37:H40)</f>
        <v>-257</v>
      </c>
      <c r="J41" s="44">
        <f>SUM(J37:J40)</f>
        <v>-5</v>
      </c>
    </row>
    <row r="42" spans="8:10" ht="12.75">
      <c r="H42" s="45"/>
      <c r="J42" s="45"/>
    </row>
    <row r="43" spans="1:10" ht="12.75">
      <c r="A43" s="9" t="s">
        <v>287</v>
      </c>
      <c r="H43" s="44">
        <f>+H41+H34+H30</f>
        <v>-1238</v>
      </c>
      <c r="J43" s="44">
        <f>+J41+J34+J30</f>
        <v>-2049</v>
      </c>
    </row>
    <row r="44" spans="1:10" ht="12.75">
      <c r="A44" s="9"/>
      <c r="H44" s="44"/>
      <c r="J44" s="44"/>
    </row>
    <row r="45" spans="1:10" ht="12.75">
      <c r="A45" s="9" t="s">
        <v>80</v>
      </c>
      <c r="H45" s="44">
        <v>8273</v>
      </c>
      <c r="J45" s="44">
        <v>13803</v>
      </c>
    </row>
    <row r="46" spans="1:10" ht="12.75">
      <c r="A46" s="9"/>
      <c r="H46" s="44"/>
      <c r="J46" s="44"/>
    </row>
    <row r="47" spans="1:10" ht="13.5" thickBot="1">
      <c r="A47" s="9" t="s">
        <v>203</v>
      </c>
      <c r="H47" s="48">
        <f>SUM(H43:H46)</f>
        <v>7035</v>
      </c>
      <c r="J47" s="48">
        <f>SUM(J43:J46)</f>
        <v>11754</v>
      </c>
    </row>
    <row r="48" spans="8:10" ht="13.5" thickTop="1">
      <c r="H48" s="44"/>
      <c r="J48" s="44"/>
    </row>
    <row r="49" spans="1:10" ht="12.75">
      <c r="A49" s="9" t="s">
        <v>73</v>
      </c>
      <c r="H49" s="44"/>
      <c r="J49" s="44"/>
    </row>
    <row r="50" spans="8:10" ht="12.75">
      <c r="H50" s="44"/>
      <c r="J50" s="44"/>
    </row>
    <row r="51" spans="2:10" ht="12.75">
      <c r="B51" t="s">
        <v>88</v>
      </c>
      <c r="H51" s="44">
        <f>+'BS'!D23</f>
        <v>5598</v>
      </c>
      <c r="J51" s="44">
        <v>10520</v>
      </c>
    </row>
    <row r="52" spans="2:10" ht="12.75">
      <c r="B52" t="s">
        <v>8</v>
      </c>
      <c r="H52" s="54">
        <f>+'BS'!D24</f>
        <v>1437</v>
      </c>
      <c r="I52" s="55"/>
      <c r="J52" s="54">
        <v>1234</v>
      </c>
    </row>
    <row r="53" spans="8:10" ht="13.5" thickBot="1">
      <c r="H53" s="48">
        <f>SUM(H51:H52)</f>
        <v>7035</v>
      </c>
      <c r="I53" s="55"/>
      <c r="J53" s="48">
        <f>SUM(J51:J52)</f>
        <v>11754</v>
      </c>
    </row>
    <row r="54" spans="5:8" ht="15" thickTop="1">
      <c r="E54" s="5"/>
      <c r="H54" s="43"/>
    </row>
    <row r="55" spans="5:10" ht="12.75">
      <c r="E55" s="3"/>
      <c r="H55" s="44"/>
      <c r="J55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8"/>
  <sheetViews>
    <sheetView zoomScalePageLayoutView="0" workbookViewId="0" topLeftCell="A1">
      <selection activeCell="C238" sqref="C238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10" width="12.8515625" style="0" customWidth="1"/>
    <col min="11" max="11" width="0.85546875" style="0" customWidth="1"/>
    <col min="12" max="12" width="2.7109375" style="0" customWidth="1"/>
    <col min="15" max="15" width="10.00390625" style="0" bestFit="1" customWidth="1"/>
  </cols>
  <sheetData>
    <row r="1" spans="1:11" ht="18">
      <c r="A1" s="6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204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34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1">
        <v>1</v>
      </c>
      <c r="B7" s="9" t="s">
        <v>35</v>
      </c>
      <c r="C7" s="12"/>
      <c r="D7" s="12"/>
      <c r="E7" s="12"/>
      <c r="F7" s="12"/>
      <c r="G7" s="12"/>
      <c r="H7" s="12"/>
      <c r="I7" s="12"/>
      <c r="J7" s="12"/>
    </row>
    <row r="8" spans="1:10" ht="12.75">
      <c r="A8" s="62"/>
      <c r="B8" s="12" t="s">
        <v>215</v>
      </c>
      <c r="C8" s="12"/>
      <c r="D8" s="12"/>
      <c r="E8" s="12"/>
      <c r="F8" s="12"/>
      <c r="G8" s="12"/>
      <c r="H8" s="12"/>
      <c r="I8" s="12"/>
      <c r="J8" s="12"/>
    </row>
    <row r="9" spans="1:10" ht="12.75">
      <c r="A9" s="62"/>
      <c r="B9" s="12" t="s">
        <v>216</v>
      </c>
      <c r="C9" s="12"/>
      <c r="D9" s="12"/>
      <c r="E9" s="12"/>
      <c r="F9" s="12"/>
      <c r="G9" s="12"/>
      <c r="H9" s="12"/>
      <c r="I9" s="12"/>
      <c r="J9" s="12"/>
    </row>
    <row r="10" spans="1:10" ht="12.75">
      <c r="A10" s="62"/>
      <c r="B10" s="12" t="s">
        <v>217</v>
      </c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62"/>
      <c r="B11" s="12" t="s">
        <v>218</v>
      </c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6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2"/>
      <c r="B13" s="12" t="s">
        <v>219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2"/>
      <c r="B14" s="12" t="s">
        <v>220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2"/>
      <c r="B15" s="12" t="s">
        <v>221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2"/>
      <c r="B16" s="12" t="s">
        <v>222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2"/>
      <c r="B18" s="12" t="s">
        <v>205</v>
      </c>
      <c r="C18" s="12"/>
      <c r="D18" s="12"/>
      <c r="E18" s="12"/>
      <c r="G18" s="12"/>
      <c r="H18" s="12"/>
      <c r="I18" s="12"/>
      <c r="J18" s="12"/>
    </row>
    <row r="19" spans="1:10" ht="12.75">
      <c r="A19" s="62"/>
      <c r="B19" s="12" t="s">
        <v>206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2"/>
      <c r="B20" s="12" t="s">
        <v>207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2"/>
      <c r="B21" s="12" t="s">
        <v>208</v>
      </c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2"/>
      <c r="B22" s="12" t="s">
        <v>209</v>
      </c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2"/>
      <c r="B23" s="12" t="s">
        <v>210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2"/>
      <c r="B24" s="12" t="s">
        <v>211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2"/>
      <c r="B25" s="12" t="s">
        <v>212</v>
      </c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2"/>
      <c r="B27" s="12" t="s">
        <v>213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2"/>
      <c r="B28" s="12" t="s">
        <v>214</v>
      </c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1">
        <v>2</v>
      </c>
      <c r="B30" s="9" t="s">
        <v>36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2"/>
      <c r="B31" s="63" t="s">
        <v>122</v>
      </c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2"/>
      <c r="B32" s="63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1">
        <v>3</v>
      </c>
      <c r="B33" s="9" t="s">
        <v>37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2"/>
      <c r="B34" s="63" t="s">
        <v>170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2"/>
      <c r="B35" s="12" t="s">
        <v>171</v>
      </c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1">
        <v>4</v>
      </c>
      <c r="B37" s="9" t="s">
        <v>75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1"/>
      <c r="B38" s="12" t="s">
        <v>223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2"/>
      <c r="B39" s="12" t="s">
        <v>224</v>
      </c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61">
        <v>5</v>
      </c>
      <c r="B41" s="9" t="s">
        <v>38</v>
      </c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62"/>
      <c r="B42" s="12" t="s">
        <v>225</v>
      </c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62"/>
      <c r="B43" s="12" t="s">
        <v>171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62"/>
      <c r="B44" s="63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64">
        <v>6</v>
      </c>
      <c r="B45" s="65" t="s">
        <v>39</v>
      </c>
      <c r="C45" s="12"/>
      <c r="D45" s="12"/>
      <c r="E45" s="12"/>
      <c r="F45" s="12"/>
      <c r="G45" s="12"/>
      <c r="H45" s="12"/>
      <c r="I45" s="12"/>
      <c r="J45" s="12"/>
    </row>
    <row r="46" spans="1:14" ht="14.25">
      <c r="A46" s="64"/>
      <c r="B46" s="63" t="s">
        <v>267</v>
      </c>
      <c r="C46" s="12"/>
      <c r="D46" s="12"/>
      <c r="E46" s="12"/>
      <c r="F46" s="12"/>
      <c r="G46" s="12"/>
      <c r="H46" s="12"/>
      <c r="I46" s="12"/>
      <c r="J46" s="12"/>
      <c r="M46" s="94"/>
      <c r="N46" s="94"/>
    </row>
    <row r="47" spans="1:14" ht="14.25">
      <c r="A47" s="64"/>
      <c r="B47" s="63" t="s">
        <v>171</v>
      </c>
      <c r="C47" s="12"/>
      <c r="D47" s="12"/>
      <c r="E47" s="12"/>
      <c r="F47" s="12"/>
      <c r="G47" s="12"/>
      <c r="H47" s="12"/>
      <c r="I47" s="12"/>
      <c r="J47" s="12"/>
      <c r="M47" s="94"/>
      <c r="N47" s="94"/>
    </row>
    <row r="48" spans="1:10" ht="12.75">
      <c r="A48" s="64"/>
      <c r="B48" s="63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1">
        <v>7</v>
      </c>
      <c r="B49" s="9" t="s">
        <v>40</v>
      </c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62"/>
      <c r="B50" s="63" t="s">
        <v>64</v>
      </c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62"/>
      <c r="B51" s="12" t="s">
        <v>11</v>
      </c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61">
        <v>8</v>
      </c>
      <c r="B52" s="9" t="s">
        <v>41</v>
      </c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62"/>
      <c r="B53" s="63" t="s">
        <v>226</v>
      </c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2"/>
      <c r="B54" s="12" t="s">
        <v>227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2"/>
      <c r="B55" s="12" t="s">
        <v>228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1">
        <v>9</v>
      </c>
      <c r="B57" s="9" t="s">
        <v>42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2"/>
      <c r="B58" s="12" t="s">
        <v>229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2"/>
      <c r="B59" s="12" t="s">
        <v>230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1">
        <v>10</v>
      </c>
      <c r="B61" s="9" t="s">
        <v>43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2"/>
      <c r="B62" s="63" t="s">
        <v>231</v>
      </c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2"/>
      <c r="B63" s="63" t="s">
        <v>232</v>
      </c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61">
        <v>11</v>
      </c>
      <c r="B65" s="9" t="s">
        <v>44</v>
      </c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2"/>
      <c r="B66" s="63" t="s">
        <v>131</v>
      </c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62"/>
      <c r="B67" s="63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2"/>
      <c r="B68" s="63" t="s">
        <v>269</v>
      </c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2"/>
      <c r="B69" s="63" t="s">
        <v>270</v>
      </c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62"/>
      <c r="B70" s="63" t="s">
        <v>271</v>
      </c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2"/>
      <c r="B71" s="63" t="s">
        <v>272</v>
      </c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2"/>
      <c r="B72" s="63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64">
        <v>12</v>
      </c>
      <c r="B73" s="66" t="s">
        <v>144</v>
      </c>
      <c r="C73" s="67"/>
      <c r="D73" s="12"/>
      <c r="E73" s="12"/>
      <c r="F73" s="12"/>
      <c r="G73" s="12"/>
      <c r="H73" s="12"/>
      <c r="I73" s="12"/>
      <c r="J73" s="12"/>
    </row>
    <row r="74" spans="1:10" ht="12.75">
      <c r="A74" s="64"/>
      <c r="B74" s="67" t="s">
        <v>177</v>
      </c>
      <c r="C74" s="67"/>
      <c r="D74" s="12"/>
      <c r="E74" s="12"/>
      <c r="F74" s="12"/>
      <c r="G74" s="12"/>
      <c r="H74" s="12"/>
      <c r="I74" s="12"/>
      <c r="J74" s="12"/>
    </row>
    <row r="75" spans="1:10" ht="12.75">
      <c r="A75" s="64"/>
      <c r="B75" s="67"/>
      <c r="C75" s="67"/>
      <c r="D75" s="12"/>
      <c r="E75" s="12"/>
      <c r="F75" s="12"/>
      <c r="G75" s="12"/>
      <c r="H75" s="12"/>
      <c r="I75" s="12"/>
      <c r="J75" s="12"/>
    </row>
    <row r="76" spans="1:10" ht="12.75">
      <c r="A76" s="65"/>
      <c r="B76" s="63" t="s">
        <v>288</v>
      </c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65"/>
      <c r="B77" s="12" t="s">
        <v>233</v>
      </c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65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64">
        <v>13</v>
      </c>
      <c r="B79" s="66" t="s">
        <v>273</v>
      </c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5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5"/>
      <c r="B81" s="12" t="s">
        <v>274</v>
      </c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65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5"/>
      <c r="B83" s="12"/>
      <c r="C83" s="12"/>
      <c r="D83" s="12"/>
      <c r="E83" s="12"/>
      <c r="F83" s="12"/>
      <c r="G83" s="85" t="s">
        <v>188</v>
      </c>
      <c r="H83" s="70" t="s">
        <v>181</v>
      </c>
      <c r="I83" s="12"/>
      <c r="J83" s="12"/>
    </row>
    <row r="84" spans="1:10" ht="12.75">
      <c r="A84" s="65"/>
      <c r="B84" s="12"/>
      <c r="C84" s="12"/>
      <c r="D84" s="12"/>
      <c r="E84" s="12"/>
      <c r="F84" s="12"/>
      <c r="G84" s="69" t="s">
        <v>5</v>
      </c>
      <c r="H84" s="69" t="s">
        <v>5</v>
      </c>
      <c r="I84" s="12"/>
      <c r="J84" s="12"/>
    </row>
    <row r="85" spans="1:10" ht="12.75">
      <c r="A85" s="65"/>
      <c r="B85" s="12"/>
      <c r="C85" s="12" t="s">
        <v>275</v>
      </c>
      <c r="D85" s="12"/>
      <c r="E85" s="12"/>
      <c r="F85" s="12"/>
      <c r="G85" s="73"/>
      <c r="H85" s="73"/>
      <c r="I85" s="12"/>
      <c r="J85" s="12"/>
    </row>
    <row r="86" spans="1:10" ht="13.5" thickBot="1">
      <c r="A86" s="65"/>
      <c r="B86" s="12"/>
      <c r="C86" s="12" t="s">
        <v>276</v>
      </c>
      <c r="D86" s="12"/>
      <c r="E86" s="12"/>
      <c r="F86" s="12"/>
      <c r="G86" s="97">
        <v>3886</v>
      </c>
      <c r="H86" s="97">
        <v>4187</v>
      </c>
      <c r="I86" s="12"/>
      <c r="J86" s="12"/>
    </row>
    <row r="87" spans="1:10" ht="13.5" thickTop="1">
      <c r="A87" s="65"/>
      <c r="B87" s="12"/>
      <c r="C87" s="12"/>
      <c r="D87" s="12"/>
      <c r="E87" s="12"/>
      <c r="F87" s="12"/>
      <c r="G87" s="73"/>
      <c r="H87" s="73"/>
      <c r="I87" s="12"/>
      <c r="J87" s="12"/>
    </row>
    <row r="88" spans="1:10" ht="12.75">
      <c r="A88" s="64">
        <v>14</v>
      </c>
      <c r="B88" s="66" t="s">
        <v>45</v>
      </c>
      <c r="C88" s="67"/>
      <c r="D88" s="12"/>
      <c r="E88" s="12"/>
      <c r="F88" s="12"/>
      <c r="G88" s="12"/>
      <c r="H88" s="12"/>
      <c r="I88" s="12"/>
      <c r="J88" s="12"/>
    </row>
    <row r="89" spans="1:10" ht="12.75">
      <c r="A89" s="65"/>
      <c r="B89" s="67" t="s">
        <v>268</v>
      </c>
      <c r="C89" s="67"/>
      <c r="D89" s="67"/>
      <c r="E89" s="67"/>
      <c r="F89" s="67"/>
      <c r="G89" s="67"/>
      <c r="H89" s="67"/>
      <c r="I89" s="67"/>
      <c r="J89" s="12"/>
    </row>
    <row r="90" spans="1:10" ht="12.75">
      <c r="A90" s="65"/>
      <c r="B90" s="68" t="s">
        <v>289</v>
      </c>
      <c r="C90" s="67"/>
      <c r="D90" s="67"/>
      <c r="E90" s="67"/>
      <c r="F90" s="67"/>
      <c r="G90" s="67"/>
      <c r="H90" s="67"/>
      <c r="I90" s="67"/>
      <c r="J90" s="12"/>
    </row>
    <row r="91" spans="1:10" ht="12.75">
      <c r="A91" s="65"/>
      <c r="B91" s="68" t="s">
        <v>293</v>
      </c>
      <c r="C91" s="67"/>
      <c r="D91" s="67"/>
      <c r="E91" s="67"/>
      <c r="F91" s="67"/>
      <c r="G91" s="67"/>
      <c r="H91" s="67"/>
      <c r="I91" s="67"/>
      <c r="J91" s="12"/>
    </row>
    <row r="92" spans="1:10" ht="12.75">
      <c r="A92" s="65"/>
      <c r="B92" s="68" t="s">
        <v>294</v>
      </c>
      <c r="C92" s="67"/>
      <c r="D92" s="67"/>
      <c r="E92" s="67"/>
      <c r="F92" s="67"/>
      <c r="G92" s="67"/>
      <c r="H92" s="67"/>
      <c r="I92" s="67"/>
      <c r="J92" s="12"/>
    </row>
    <row r="93" spans="1:10" ht="12.75">
      <c r="A93" s="65"/>
      <c r="B93" s="68"/>
      <c r="C93" s="67"/>
      <c r="D93" s="67"/>
      <c r="E93" s="67"/>
      <c r="F93" s="67"/>
      <c r="G93" s="67"/>
      <c r="H93" s="67"/>
      <c r="I93" s="67"/>
      <c r="J93" s="12"/>
    </row>
    <row r="94" spans="1:10" ht="12.75">
      <c r="A94" s="64">
        <v>15</v>
      </c>
      <c r="B94" s="66" t="s">
        <v>78</v>
      </c>
      <c r="C94" s="67"/>
      <c r="D94" s="12"/>
      <c r="E94" s="12"/>
      <c r="F94" s="12"/>
      <c r="G94" s="12"/>
      <c r="H94" s="12"/>
      <c r="I94" s="12"/>
      <c r="J94" s="12"/>
    </row>
    <row r="95" spans="1:10" ht="12.75">
      <c r="A95" s="62"/>
      <c r="B95" s="12" t="s">
        <v>290</v>
      </c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62"/>
      <c r="B96" s="68" t="s">
        <v>291</v>
      </c>
      <c r="C96" s="67"/>
      <c r="D96" s="67"/>
      <c r="E96" s="67"/>
      <c r="F96" s="12"/>
      <c r="G96" s="12"/>
      <c r="H96" s="12"/>
      <c r="I96" s="12"/>
      <c r="J96" s="12"/>
    </row>
    <row r="97" spans="1:10" ht="12.75">
      <c r="A97" s="62"/>
      <c r="B97" s="68" t="s">
        <v>292</v>
      </c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62"/>
      <c r="B98" s="67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64">
        <v>16</v>
      </c>
      <c r="B99" s="9" t="s">
        <v>107</v>
      </c>
      <c r="C99" s="12"/>
      <c r="D99" s="12"/>
      <c r="E99" s="12"/>
      <c r="F99" s="12"/>
      <c r="G99" s="12"/>
      <c r="H99" s="12"/>
      <c r="I99" s="12"/>
      <c r="J99" s="12"/>
    </row>
    <row r="100" spans="1:10" ht="12.75">
      <c r="A100" s="62"/>
      <c r="B100" s="63" t="s">
        <v>234</v>
      </c>
      <c r="C100" s="12"/>
      <c r="D100" s="12"/>
      <c r="E100" s="12"/>
      <c r="F100" s="12"/>
      <c r="G100" s="12"/>
      <c r="H100" s="12"/>
      <c r="I100" s="12"/>
      <c r="J100" s="12"/>
    </row>
    <row r="101" spans="1:10" ht="12.75">
      <c r="A101" s="62"/>
      <c r="B101" s="63" t="s">
        <v>235</v>
      </c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62"/>
      <c r="B102" s="63" t="s">
        <v>236</v>
      </c>
      <c r="C102" s="12"/>
      <c r="D102" s="12"/>
      <c r="E102" s="12"/>
      <c r="F102" s="12"/>
      <c r="G102" s="12"/>
      <c r="H102" s="12"/>
      <c r="I102" s="12"/>
      <c r="J102" s="12"/>
    </row>
    <row r="103" spans="1:10" ht="12.75">
      <c r="A103" s="62"/>
      <c r="B103" s="63" t="s">
        <v>237</v>
      </c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62"/>
      <c r="B104" s="63" t="s">
        <v>238</v>
      </c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62"/>
      <c r="B105" s="63"/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61">
        <v>17</v>
      </c>
      <c r="B106" s="9" t="s">
        <v>46</v>
      </c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62"/>
      <c r="B107" s="63" t="s">
        <v>47</v>
      </c>
      <c r="C107" s="12"/>
      <c r="D107" s="12"/>
      <c r="E107" s="12"/>
      <c r="F107" s="12"/>
      <c r="G107" s="12"/>
      <c r="H107" s="12"/>
      <c r="I107" s="12"/>
      <c r="J107" s="12"/>
    </row>
    <row r="108" spans="1:10" ht="12.75">
      <c r="A108" s="62"/>
      <c r="B108" s="63"/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61">
        <v>18</v>
      </c>
      <c r="B109" s="9" t="s">
        <v>22</v>
      </c>
      <c r="C109" s="12"/>
      <c r="D109" s="12"/>
      <c r="E109" s="12"/>
      <c r="F109" s="12"/>
      <c r="G109" s="12"/>
      <c r="H109" s="12"/>
      <c r="I109" s="12"/>
      <c r="J109" s="12"/>
    </row>
    <row r="110" spans="1:10" ht="12.75">
      <c r="A110" s="62"/>
      <c r="B110" s="63" t="s">
        <v>48</v>
      </c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62"/>
      <c r="B111" s="63"/>
      <c r="C111" s="12"/>
      <c r="D111" s="12"/>
      <c r="E111" s="12"/>
      <c r="F111" s="12"/>
      <c r="G111" s="69" t="s">
        <v>49</v>
      </c>
      <c r="H111" s="69" t="s">
        <v>50</v>
      </c>
      <c r="I111" s="12"/>
      <c r="J111" s="12"/>
    </row>
    <row r="112" spans="1:10" ht="12.75">
      <c r="A112" s="62"/>
      <c r="B112" s="63"/>
      <c r="C112" s="12"/>
      <c r="D112" s="12"/>
      <c r="E112" s="12"/>
      <c r="F112" s="12"/>
      <c r="G112" s="69" t="s">
        <v>13</v>
      </c>
      <c r="H112" s="69" t="s">
        <v>51</v>
      </c>
      <c r="I112" s="12"/>
      <c r="J112" s="12"/>
    </row>
    <row r="113" spans="1:10" ht="12.75">
      <c r="A113" s="62"/>
      <c r="B113" s="12" t="s">
        <v>11</v>
      </c>
      <c r="C113" s="12"/>
      <c r="D113" s="12"/>
      <c r="E113" s="12"/>
      <c r="F113" s="12"/>
      <c r="G113" s="70" t="s">
        <v>188</v>
      </c>
      <c r="H113" s="70" t="s">
        <v>188</v>
      </c>
      <c r="I113" s="12"/>
      <c r="J113" s="12"/>
    </row>
    <row r="114" spans="1:10" ht="12.75">
      <c r="A114" s="62"/>
      <c r="B114" s="12" t="s">
        <v>11</v>
      </c>
      <c r="C114" s="12"/>
      <c r="D114" s="12"/>
      <c r="E114" s="12"/>
      <c r="F114" s="12"/>
      <c r="G114" s="69" t="s">
        <v>5</v>
      </c>
      <c r="H114" s="69" t="s">
        <v>5</v>
      </c>
      <c r="I114" s="12"/>
      <c r="J114" s="12"/>
    </row>
    <row r="115" spans="1:10" ht="12.75">
      <c r="A115" s="62"/>
      <c r="B115" s="12"/>
      <c r="C115" s="6" t="s">
        <v>52</v>
      </c>
      <c r="D115" s="12"/>
      <c r="E115" s="12"/>
      <c r="F115" s="12"/>
      <c r="G115" s="71">
        <f>+H115-0</f>
        <v>0</v>
      </c>
      <c r="H115" s="71">
        <v>0</v>
      </c>
      <c r="I115" s="12"/>
      <c r="J115" s="12"/>
    </row>
    <row r="116" spans="1:10" ht="12.75">
      <c r="A116" s="62"/>
      <c r="B116" s="12"/>
      <c r="C116" s="6" t="s">
        <v>186</v>
      </c>
      <c r="D116" s="12"/>
      <c r="E116" s="12"/>
      <c r="F116" s="12"/>
      <c r="G116" s="71">
        <f>+H116-0</f>
        <v>0</v>
      </c>
      <c r="H116" s="71">
        <v>0</v>
      </c>
      <c r="I116" s="12"/>
      <c r="J116" s="12"/>
    </row>
    <row r="117" spans="1:10" ht="12.75">
      <c r="A117" s="62"/>
      <c r="B117" s="12"/>
      <c r="C117" s="6" t="s">
        <v>53</v>
      </c>
      <c r="D117" s="12"/>
      <c r="E117" s="12"/>
      <c r="F117" s="12"/>
      <c r="G117" s="71">
        <f>+H117-0</f>
        <v>0</v>
      </c>
      <c r="H117" s="71">
        <v>0</v>
      </c>
      <c r="I117" s="12"/>
      <c r="J117" s="12"/>
    </row>
    <row r="118" spans="1:10" ht="12.75">
      <c r="A118" s="62"/>
      <c r="B118" s="12"/>
      <c r="C118" s="12"/>
      <c r="D118" s="12"/>
      <c r="E118" s="12"/>
      <c r="F118" s="12"/>
      <c r="G118" s="72">
        <f>SUM(G115:G117)</f>
        <v>0</v>
      </c>
      <c r="H118" s="72">
        <f>SUM(H115:H117)</f>
        <v>0</v>
      </c>
      <c r="I118" s="12"/>
      <c r="J118" s="12"/>
    </row>
    <row r="119" spans="1:10" ht="12.75">
      <c r="A119" s="6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64">
        <v>19</v>
      </c>
      <c r="B120" s="9" t="s">
        <v>54</v>
      </c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64"/>
      <c r="B121" s="12" t="s">
        <v>252</v>
      </c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64"/>
      <c r="B122" s="12" t="s">
        <v>253</v>
      </c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64"/>
      <c r="B123" s="12" t="s">
        <v>254</v>
      </c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64"/>
      <c r="B124" s="12" t="s">
        <v>255</v>
      </c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64"/>
      <c r="B125" s="12" t="s">
        <v>256</v>
      </c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64"/>
      <c r="B126" s="12" t="s">
        <v>257</v>
      </c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4"/>
      <c r="B127" s="12" t="s">
        <v>258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4"/>
      <c r="B128" s="12" t="s">
        <v>259</v>
      </c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64"/>
      <c r="B129" s="12" t="s">
        <v>260</v>
      </c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64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64"/>
      <c r="B131" s="12" t="s">
        <v>261</v>
      </c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64"/>
      <c r="B132" s="12" t="s">
        <v>262</v>
      </c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64"/>
      <c r="B133" s="12" t="s">
        <v>263</v>
      </c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64"/>
      <c r="B134" s="12" t="s">
        <v>277</v>
      </c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64"/>
      <c r="B135" s="12" t="s">
        <v>278</v>
      </c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64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64"/>
      <c r="B137" s="12" t="s">
        <v>264</v>
      </c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64"/>
      <c r="B138" s="12" t="s">
        <v>265</v>
      </c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64"/>
      <c r="B139" s="12" t="s">
        <v>266</v>
      </c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64"/>
      <c r="B140" s="12" t="s">
        <v>295</v>
      </c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64"/>
      <c r="B141" s="12" t="s">
        <v>296</v>
      </c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64"/>
      <c r="B142" s="12" t="s">
        <v>297</v>
      </c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64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64"/>
      <c r="B144" s="12" t="s">
        <v>239</v>
      </c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64"/>
      <c r="B145" s="12" t="s">
        <v>240</v>
      </c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64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64">
        <v>20</v>
      </c>
      <c r="B147" s="9" t="s">
        <v>148</v>
      </c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64"/>
      <c r="B148" s="12" t="s">
        <v>241</v>
      </c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64"/>
      <c r="B149" s="12" t="s">
        <v>242</v>
      </c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64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64"/>
      <c r="B151" s="12"/>
      <c r="C151" s="12"/>
      <c r="D151" s="12"/>
      <c r="E151" s="12"/>
      <c r="F151" s="12"/>
      <c r="G151" s="12"/>
      <c r="I151" s="69" t="s">
        <v>149</v>
      </c>
      <c r="J151" s="69" t="s">
        <v>150</v>
      </c>
    </row>
    <row r="152" spans="1:10" ht="12.75">
      <c r="A152" s="64"/>
      <c r="B152" s="12"/>
      <c r="C152" s="12"/>
      <c r="D152" s="12"/>
      <c r="E152" s="12"/>
      <c r="F152" s="12"/>
      <c r="G152" s="12"/>
      <c r="I152" s="69" t="s">
        <v>5</v>
      </c>
      <c r="J152" s="69" t="s">
        <v>5</v>
      </c>
    </row>
    <row r="153" spans="1:10" ht="12.75">
      <c r="A153" s="64"/>
      <c r="B153" s="12"/>
      <c r="C153" s="12" t="s">
        <v>151</v>
      </c>
      <c r="D153" s="12"/>
      <c r="E153" s="12"/>
      <c r="F153" s="12"/>
      <c r="G153" s="12"/>
      <c r="I153" s="73">
        <v>9224</v>
      </c>
      <c r="J153" s="73">
        <v>6847</v>
      </c>
    </row>
    <row r="154" spans="1:10" ht="12.75">
      <c r="A154" s="64"/>
      <c r="B154" s="12"/>
      <c r="C154" s="12" t="s">
        <v>152</v>
      </c>
      <c r="D154" s="12"/>
      <c r="E154" s="12"/>
      <c r="F154" s="12"/>
      <c r="G154" s="12"/>
      <c r="I154" s="73">
        <v>1100</v>
      </c>
      <c r="J154" s="73">
        <v>249</v>
      </c>
    </row>
    <row r="155" spans="1:10" ht="12.75">
      <c r="A155" s="64"/>
      <c r="B155" s="12"/>
      <c r="C155" s="12" t="s">
        <v>153</v>
      </c>
      <c r="D155" s="12"/>
      <c r="E155" s="12"/>
      <c r="F155" s="12"/>
      <c r="G155" s="12"/>
      <c r="I155" s="73">
        <v>970</v>
      </c>
      <c r="J155" s="73">
        <v>562</v>
      </c>
    </row>
    <row r="156" spans="1:10" ht="12.75">
      <c r="A156" s="64"/>
      <c r="B156" s="12"/>
      <c r="C156" s="12" t="s">
        <v>246</v>
      </c>
      <c r="D156" s="12"/>
      <c r="E156" s="12"/>
      <c r="F156" s="12"/>
      <c r="G156" s="12"/>
      <c r="I156" s="73"/>
      <c r="J156" s="73"/>
    </row>
    <row r="157" spans="1:10" ht="12.75">
      <c r="A157" s="64"/>
      <c r="B157" s="12"/>
      <c r="C157" s="12" t="s">
        <v>247</v>
      </c>
      <c r="D157" s="12"/>
      <c r="E157" s="12"/>
      <c r="F157" s="12"/>
      <c r="G157" s="12"/>
      <c r="I157" s="73">
        <v>5000</v>
      </c>
      <c r="J157" s="73">
        <v>3603</v>
      </c>
    </row>
    <row r="158" spans="1:10" ht="13.5" thickBot="1">
      <c r="A158" s="64"/>
      <c r="B158" s="12"/>
      <c r="C158" s="12"/>
      <c r="D158" s="12"/>
      <c r="E158" s="12"/>
      <c r="F158" s="12"/>
      <c r="G158" s="12"/>
      <c r="I158" s="74">
        <f>SUM(I153:I157)</f>
        <v>16294</v>
      </c>
      <c r="J158" s="74">
        <f>SUM(J153:J157)</f>
        <v>11261</v>
      </c>
    </row>
    <row r="159" spans="1:10" ht="13.5" thickTop="1">
      <c r="A159" s="64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1" ht="14.25">
      <c r="A160" s="64">
        <v>21</v>
      </c>
      <c r="B160" s="66" t="s">
        <v>56</v>
      </c>
      <c r="C160" s="12"/>
      <c r="D160" s="12"/>
      <c r="E160" s="12"/>
      <c r="F160" s="12"/>
      <c r="G160" s="12"/>
      <c r="H160" s="12"/>
      <c r="I160" s="12"/>
      <c r="J160" s="12"/>
      <c r="K160" s="2"/>
    </row>
    <row r="161" spans="1:11" ht="14.25">
      <c r="A161" s="62"/>
      <c r="B161" s="12" t="s">
        <v>243</v>
      </c>
      <c r="C161" s="12"/>
      <c r="D161" s="12"/>
      <c r="E161" s="12"/>
      <c r="F161" s="12"/>
      <c r="G161" s="12"/>
      <c r="H161" s="12"/>
      <c r="I161" s="12"/>
      <c r="J161" s="12"/>
      <c r="K161" s="2"/>
    </row>
    <row r="162" spans="1:11" ht="14.25">
      <c r="A162" s="62"/>
      <c r="B162" s="12"/>
      <c r="C162" s="12"/>
      <c r="D162" s="12"/>
      <c r="E162" s="12"/>
      <c r="F162" s="12"/>
      <c r="G162" s="12"/>
      <c r="H162" s="69" t="s">
        <v>5</v>
      </c>
      <c r="I162" s="76"/>
      <c r="J162" s="12"/>
      <c r="K162" s="2"/>
    </row>
    <row r="163" spans="1:11" ht="14.25">
      <c r="A163" s="62"/>
      <c r="B163" s="12"/>
      <c r="C163" s="12" t="s">
        <v>104</v>
      </c>
      <c r="D163" s="12"/>
      <c r="E163" s="12"/>
      <c r="F163" s="12"/>
      <c r="G163" s="12"/>
      <c r="H163" s="69"/>
      <c r="I163" s="76"/>
      <c r="J163" s="12"/>
      <c r="K163" s="2"/>
    </row>
    <row r="164" spans="1:11" ht="14.25">
      <c r="A164" s="62"/>
      <c r="B164" s="12"/>
      <c r="C164" s="12" t="s">
        <v>158</v>
      </c>
      <c r="D164" s="12"/>
      <c r="E164" s="12"/>
      <c r="F164" s="12"/>
      <c r="G164" s="12"/>
      <c r="H164" s="77">
        <f>+'BS'!D43</f>
        <v>4712</v>
      </c>
      <c r="I164" s="76"/>
      <c r="J164" s="12"/>
      <c r="K164" s="2"/>
    </row>
    <row r="165" spans="1:11" ht="14.25">
      <c r="A165" s="62"/>
      <c r="B165" s="12"/>
      <c r="C165" s="12" t="s">
        <v>108</v>
      </c>
      <c r="D165" s="12"/>
      <c r="E165" s="12"/>
      <c r="F165" s="12"/>
      <c r="G165" s="12"/>
      <c r="H165" s="78">
        <f>+'BS'!D44</f>
        <v>41</v>
      </c>
      <c r="I165" s="76"/>
      <c r="J165" s="12"/>
      <c r="K165" s="2"/>
    </row>
    <row r="166" spans="1:11" ht="15" thickBot="1">
      <c r="A166" s="62"/>
      <c r="B166" s="12"/>
      <c r="C166" s="12"/>
      <c r="D166" s="12"/>
      <c r="E166" s="12"/>
      <c r="F166" s="12"/>
      <c r="G166" s="12"/>
      <c r="H166" s="79">
        <f>SUM(H164:H165)</f>
        <v>4753</v>
      </c>
      <c r="I166" s="76"/>
      <c r="J166" s="12"/>
      <c r="K166" s="2"/>
    </row>
    <row r="167" spans="1:11" ht="15" thickTop="1">
      <c r="A167" s="62"/>
      <c r="B167" s="12"/>
      <c r="C167" s="12" t="s">
        <v>57</v>
      </c>
      <c r="D167" s="12"/>
      <c r="E167" s="12"/>
      <c r="F167" s="12"/>
      <c r="G167" s="12"/>
      <c r="H167" s="80"/>
      <c r="I167" s="81"/>
      <c r="J167" s="12"/>
      <c r="K167" s="2"/>
    </row>
    <row r="168" spans="1:11" ht="14.25">
      <c r="A168" s="62"/>
      <c r="B168" s="12"/>
      <c r="C168" s="12" t="s">
        <v>158</v>
      </c>
      <c r="D168" s="12"/>
      <c r="E168" s="12"/>
      <c r="F168" s="12"/>
      <c r="G168" s="12"/>
      <c r="H168" s="80">
        <f>+'BS'!D51</f>
        <v>1005</v>
      </c>
      <c r="I168" s="81"/>
      <c r="J168" s="12"/>
      <c r="K168" s="2"/>
    </row>
    <row r="169" spans="1:11" ht="14.25">
      <c r="A169" s="62"/>
      <c r="B169" s="12"/>
      <c r="C169" s="12" t="s">
        <v>108</v>
      </c>
      <c r="D169" s="12"/>
      <c r="E169" s="12"/>
      <c r="F169" s="12"/>
      <c r="G169" s="12"/>
      <c r="H169" s="80">
        <f>+'BS'!D53</f>
        <v>23</v>
      </c>
      <c r="I169" s="81"/>
      <c r="J169" s="12"/>
      <c r="K169" s="2"/>
    </row>
    <row r="170" spans="1:11" ht="15" thickBot="1">
      <c r="A170" s="62"/>
      <c r="B170" s="12"/>
      <c r="C170" s="12"/>
      <c r="D170" s="12"/>
      <c r="E170" s="12"/>
      <c r="F170" s="12"/>
      <c r="G170" s="12"/>
      <c r="H170" s="82">
        <f>SUM(H168:H169)</f>
        <v>1028</v>
      </c>
      <c r="I170" s="81"/>
      <c r="J170" s="12"/>
      <c r="K170" s="2"/>
    </row>
    <row r="171" spans="1:11" ht="15" thickTop="1">
      <c r="A171" s="62"/>
      <c r="B171" s="12"/>
      <c r="C171" s="12"/>
      <c r="D171" s="12"/>
      <c r="E171" s="12"/>
      <c r="F171" s="12"/>
      <c r="G171" s="12"/>
      <c r="H171" s="83"/>
      <c r="I171" s="81"/>
      <c r="J171" s="12"/>
      <c r="K171" s="2"/>
    </row>
    <row r="172" spans="1:11" ht="14.25">
      <c r="A172" s="62"/>
      <c r="B172" s="12" t="s">
        <v>109</v>
      </c>
      <c r="C172" s="12"/>
      <c r="D172" s="12"/>
      <c r="E172" s="12"/>
      <c r="F172" s="12"/>
      <c r="G172" s="12"/>
      <c r="H172" s="84"/>
      <c r="I172" s="81"/>
      <c r="J172" s="12"/>
      <c r="K172" s="2"/>
    </row>
    <row r="173" spans="1:11" ht="14.25">
      <c r="A173" s="62"/>
      <c r="B173" s="12"/>
      <c r="C173" s="12"/>
      <c r="D173" s="12"/>
      <c r="E173" s="12"/>
      <c r="F173" s="12"/>
      <c r="G173" s="12"/>
      <c r="H173" s="84"/>
      <c r="I173" s="81"/>
      <c r="J173" s="12"/>
      <c r="K173" s="2"/>
    </row>
    <row r="174" spans="1:11" ht="14.25">
      <c r="A174" s="64">
        <v>22</v>
      </c>
      <c r="B174" s="9" t="s">
        <v>58</v>
      </c>
      <c r="C174" s="12"/>
      <c r="D174" s="12"/>
      <c r="E174" s="12"/>
      <c r="F174" s="12"/>
      <c r="G174" s="12"/>
      <c r="H174" s="12"/>
      <c r="I174" s="12"/>
      <c r="J174" s="12"/>
      <c r="K174" s="2"/>
    </row>
    <row r="175" spans="1:11" ht="14.25">
      <c r="A175" s="62"/>
      <c r="B175" s="12" t="s">
        <v>65</v>
      </c>
      <c r="C175" s="12"/>
      <c r="D175" s="12"/>
      <c r="E175" s="12"/>
      <c r="F175" s="12"/>
      <c r="G175" s="12"/>
      <c r="H175" s="12"/>
      <c r="I175" s="12"/>
      <c r="J175" s="12"/>
      <c r="K175" s="2"/>
    </row>
    <row r="176" spans="1:10" ht="12.75">
      <c r="A176" s="6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1" ht="14.25">
      <c r="A177" s="64">
        <v>23</v>
      </c>
      <c r="B177" s="9" t="s">
        <v>59</v>
      </c>
      <c r="C177" s="12"/>
      <c r="D177" s="12"/>
      <c r="E177" s="12"/>
      <c r="F177" s="12"/>
      <c r="G177" s="12"/>
      <c r="H177" s="12"/>
      <c r="I177" s="12"/>
      <c r="J177" s="12"/>
      <c r="K177" s="2"/>
    </row>
    <row r="178" spans="1:11" ht="14.25">
      <c r="A178" s="62"/>
      <c r="B178" s="12" t="s">
        <v>66</v>
      </c>
      <c r="C178" s="12"/>
      <c r="D178" s="12"/>
      <c r="E178" s="12"/>
      <c r="F178" s="12"/>
      <c r="G178" s="12"/>
      <c r="H178" s="12"/>
      <c r="I178" s="12"/>
      <c r="J178" s="12"/>
      <c r="K178" s="2"/>
    </row>
    <row r="179" spans="1:11" ht="14.25">
      <c r="A179" s="62"/>
      <c r="B179" s="12"/>
      <c r="C179" s="12"/>
      <c r="D179" s="12"/>
      <c r="E179" s="12"/>
      <c r="F179" s="12"/>
      <c r="G179" s="12"/>
      <c r="H179" s="12"/>
      <c r="I179" s="12"/>
      <c r="J179" s="12"/>
      <c r="K179" s="2"/>
    </row>
    <row r="180" spans="1:11" ht="14.25">
      <c r="A180" s="64">
        <v>24</v>
      </c>
      <c r="B180" s="9" t="s">
        <v>60</v>
      </c>
      <c r="C180" s="12"/>
      <c r="D180" s="12"/>
      <c r="E180" s="12"/>
      <c r="F180" s="12"/>
      <c r="G180" s="12"/>
      <c r="H180" s="12"/>
      <c r="I180" s="12"/>
      <c r="J180" s="12"/>
      <c r="K180" s="2"/>
    </row>
    <row r="181" spans="1:11" ht="14.25">
      <c r="A181" s="66" t="s">
        <v>55</v>
      </c>
      <c r="B181" s="9" t="s">
        <v>166</v>
      </c>
      <c r="C181" s="12"/>
      <c r="D181" s="12"/>
      <c r="E181" s="12"/>
      <c r="F181" s="12"/>
      <c r="G181" s="12"/>
      <c r="H181" s="12"/>
      <c r="I181" s="12"/>
      <c r="J181" s="12"/>
      <c r="K181" s="2"/>
    </row>
    <row r="182" spans="1:11" ht="14.25">
      <c r="A182" s="9"/>
      <c r="B182" s="12" t="s">
        <v>172</v>
      </c>
      <c r="C182" s="12"/>
      <c r="D182" s="12"/>
      <c r="E182" s="12"/>
      <c r="F182" s="12"/>
      <c r="G182" s="12"/>
      <c r="H182" s="12"/>
      <c r="I182" s="12"/>
      <c r="J182" s="12"/>
      <c r="K182" s="2"/>
    </row>
    <row r="183" spans="1:11" ht="14.25">
      <c r="A183" s="9"/>
      <c r="B183" s="12" t="s">
        <v>173</v>
      </c>
      <c r="C183" s="12"/>
      <c r="D183" s="12"/>
      <c r="E183" s="12"/>
      <c r="F183" s="12"/>
      <c r="G183" s="12"/>
      <c r="H183" s="12"/>
      <c r="I183" s="12"/>
      <c r="J183" s="12"/>
      <c r="K183" s="2"/>
    </row>
    <row r="184" spans="1:11" ht="14.25">
      <c r="A184" s="9"/>
      <c r="B184" s="12"/>
      <c r="C184" s="12"/>
      <c r="D184" s="12"/>
      <c r="E184" s="12"/>
      <c r="F184" s="12"/>
      <c r="G184" s="12"/>
      <c r="H184" s="12"/>
      <c r="I184" s="12"/>
      <c r="J184" s="12"/>
      <c r="K184" s="2"/>
    </row>
    <row r="185" spans="1:11" ht="15" customHeight="1">
      <c r="A185" s="9"/>
      <c r="B185" s="12"/>
      <c r="C185" s="12"/>
      <c r="D185" s="12"/>
      <c r="E185" s="12"/>
      <c r="G185" s="4" t="s">
        <v>12</v>
      </c>
      <c r="H185" s="69" t="s">
        <v>14</v>
      </c>
      <c r="I185" s="4" t="s">
        <v>15</v>
      </c>
      <c r="J185" s="69" t="s">
        <v>14</v>
      </c>
      <c r="K185" s="2"/>
    </row>
    <row r="186" spans="1:11" ht="15" customHeight="1">
      <c r="A186" s="9"/>
      <c r="B186" s="12"/>
      <c r="C186" s="12"/>
      <c r="D186" s="12"/>
      <c r="E186" s="12"/>
      <c r="G186" s="4" t="s">
        <v>13</v>
      </c>
      <c r="H186" s="69" t="s">
        <v>13</v>
      </c>
      <c r="I186" s="4" t="s">
        <v>16</v>
      </c>
      <c r="J186" s="69" t="s">
        <v>16</v>
      </c>
      <c r="K186" s="2"/>
    </row>
    <row r="187" spans="1:11" ht="14.25">
      <c r="A187" s="9"/>
      <c r="B187" s="12"/>
      <c r="C187" s="12"/>
      <c r="D187" s="12"/>
      <c r="E187" s="12"/>
      <c r="G187" s="85" t="s">
        <v>188</v>
      </c>
      <c r="H187" s="70" t="s">
        <v>191</v>
      </c>
      <c r="I187" s="86" t="str">
        <f>+G187</f>
        <v>31/03/2016</v>
      </c>
      <c r="J187" s="87" t="str">
        <f>+H187</f>
        <v>31/03/2015</v>
      </c>
      <c r="K187" s="2"/>
    </row>
    <row r="188" spans="1:11" ht="9.75" customHeight="1">
      <c r="A188" s="9"/>
      <c r="B188" s="12"/>
      <c r="C188" s="12"/>
      <c r="D188" s="12"/>
      <c r="E188" s="12"/>
      <c r="G188" s="12"/>
      <c r="H188" s="12"/>
      <c r="I188" s="12"/>
      <c r="J188" s="12"/>
      <c r="K188" s="2"/>
    </row>
    <row r="189" spans="1:11" ht="14.25">
      <c r="A189" s="9"/>
      <c r="B189" s="12" t="s">
        <v>167</v>
      </c>
      <c r="C189" s="12"/>
      <c r="D189" s="12"/>
      <c r="E189" s="12"/>
      <c r="G189" s="73">
        <f>+'P&amp;L'!E27</f>
        <v>-43</v>
      </c>
      <c r="H189" s="73">
        <f>+'P&amp;L'!G27</f>
        <v>-773</v>
      </c>
      <c r="I189" s="73">
        <f>+'P&amp;L'!I27</f>
        <v>-43</v>
      </c>
      <c r="J189" s="73">
        <f>+'P&amp;L'!K27</f>
        <v>-773</v>
      </c>
      <c r="K189" s="2"/>
    </row>
    <row r="190" spans="1:11" ht="15" customHeight="1">
      <c r="A190" s="9"/>
      <c r="B190" s="12"/>
      <c r="C190" s="12" t="s">
        <v>115</v>
      </c>
      <c r="D190" s="12"/>
      <c r="E190" s="12"/>
      <c r="G190" s="73"/>
      <c r="H190" s="73"/>
      <c r="I190" s="73"/>
      <c r="J190" s="73"/>
      <c r="K190" s="2"/>
    </row>
    <row r="191" spans="1:11" ht="15" customHeight="1">
      <c r="A191" s="9"/>
      <c r="B191" s="12"/>
      <c r="C191" s="12"/>
      <c r="D191" s="12"/>
      <c r="E191" s="12"/>
      <c r="G191" s="73"/>
      <c r="H191" s="73"/>
      <c r="I191" s="73"/>
      <c r="J191" s="73"/>
      <c r="K191" s="2"/>
    </row>
    <row r="192" spans="1:11" ht="14.25">
      <c r="A192" s="9"/>
      <c r="B192" s="63" t="s">
        <v>248</v>
      </c>
      <c r="C192" s="12"/>
      <c r="D192" s="12"/>
      <c r="E192" s="12"/>
      <c r="G192" s="73">
        <v>125303</v>
      </c>
      <c r="H192" s="73">
        <v>122203</v>
      </c>
      <c r="I192" s="73">
        <v>125303</v>
      </c>
      <c r="J192" s="73">
        <v>122203</v>
      </c>
      <c r="K192" s="2"/>
    </row>
    <row r="193" spans="1:11" ht="14.25">
      <c r="A193" s="9"/>
      <c r="B193" s="63" t="s">
        <v>249</v>
      </c>
      <c r="C193" s="12"/>
      <c r="D193" s="12"/>
      <c r="E193" s="12"/>
      <c r="G193" s="73"/>
      <c r="H193" s="73"/>
      <c r="I193" s="73"/>
      <c r="J193" s="73"/>
      <c r="K193" s="2"/>
    </row>
    <row r="194" spans="1:11" ht="15" customHeight="1">
      <c r="A194" s="9"/>
      <c r="B194" s="12"/>
      <c r="C194" s="12"/>
      <c r="D194" s="12"/>
      <c r="E194" s="12"/>
      <c r="G194" s="73"/>
      <c r="H194" s="73"/>
      <c r="I194" s="73"/>
      <c r="J194" s="73"/>
      <c r="K194" s="2"/>
    </row>
    <row r="195" spans="1:11" ht="14.25">
      <c r="A195" s="9"/>
      <c r="B195" s="12" t="s">
        <v>168</v>
      </c>
      <c r="C195" s="12"/>
      <c r="D195" s="12"/>
      <c r="E195" s="12"/>
      <c r="G195" s="88">
        <f>+G189/G192*100</f>
        <v>-0.034316816037924074</v>
      </c>
      <c r="H195" s="88">
        <f>+H189/H192*100</f>
        <v>-0.632554028951826</v>
      </c>
      <c r="I195" s="88">
        <f>+I189/I192*100</f>
        <v>-0.034316816037924074</v>
      </c>
      <c r="J195" s="88">
        <f>+J189/J192*100</f>
        <v>-0.632554028951826</v>
      </c>
      <c r="K195" s="2"/>
    </row>
    <row r="196" spans="1:11" ht="14.25">
      <c r="A196" s="9"/>
      <c r="B196" s="12"/>
      <c r="C196" s="12" t="s">
        <v>116</v>
      </c>
      <c r="D196" s="12"/>
      <c r="E196" s="12"/>
      <c r="F196" s="12"/>
      <c r="G196" s="12"/>
      <c r="H196" s="12"/>
      <c r="I196" s="12"/>
      <c r="J196" s="12"/>
      <c r="K196" s="2"/>
    </row>
    <row r="197" spans="1:11" ht="14.25">
      <c r="A197" s="9"/>
      <c r="B197" s="12"/>
      <c r="C197" s="12"/>
      <c r="D197" s="12"/>
      <c r="E197" s="12"/>
      <c r="F197" s="12"/>
      <c r="G197" s="12"/>
      <c r="H197" s="12"/>
      <c r="I197" s="12"/>
      <c r="J197" s="12"/>
      <c r="K197" s="2"/>
    </row>
    <row r="198" spans="1:11" ht="14.25">
      <c r="A198" s="66" t="s">
        <v>81</v>
      </c>
      <c r="B198" s="9" t="s">
        <v>169</v>
      </c>
      <c r="C198" s="12"/>
      <c r="D198" s="12"/>
      <c r="E198" s="12"/>
      <c r="F198" s="12"/>
      <c r="G198" s="12"/>
      <c r="H198" s="12"/>
      <c r="I198" s="12"/>
      <c r="J198" s="12"/>
      <c r="K198" s="2"/>
    </row>
    <row r="199" spans="1:11" ht="14.25">
      <c r="A199" s="66"/>
      <c r="B199" s="89" t="s">
        <v>244</v>
      </c>
      <c r="C199" s="12"/>
      <c r="D199" s="12"/>
      <c r="E199" s="12"/>
      <c r="F199" s="12"/>
      <c r="G199" s="12"/>
      <c r="H199" s="12"/>
      <c r="I199" s="12"/>
      <c r="J199" s="12"/>
      <c r="K199" s="2"/>
    </row>
    <row r="200" spans="1:11" ht="14.25">
      <c r="A200" s="66"/>
      <c r="B200" s="89" t="s">
        <v>245</v>
      </c>
      <c r="C200" s="12"/>
      <c r="D200" s="12"/>
      <c r="E200" s="12"/>
      <c r="F200" s="12"/>
      <c r="G200" s="12"/>
      <c r="H200" s="12"/>
      <c r="I200" s="12"/>
      <c r="J200" s="12"/>
      <c r="K200" s="2"/>
    </row>
    <row r="201" spans="1:11" ht="14.25">
      <c r="A201" s="66"/>
      <c r="B201" s="12"/>
      <c r="C201" s="12"/>
      <c r="D201" s="12"/>
      <c r="E201" s="12"/>
      <c r="F201" s="12"/>
      <c r="G201" s="12"/>
      <c r="H201" s="12"/>
      <c r="I201" s="12"/>
      <c r="J201" s="12"/>
      <c r="K201" s="2"/>
    </row>
    <row r="202" spans="1:11" ht="14.25">
      <c r="A202" s="65">
        <v>25</v>
      </c>
      <c r="B202" s="9" t="s">
        <v>117</v>
      </c>
      <c r="C202" s="12"/>
      <c r="D202" s="12"/>
      <c r="E202" s="12"/>
      <c r="F202" s="12"/>
      <c r="G202" s="12"/>
      <c r="H202" s="12"/>
      <c r="I202" s="12"/>
      <c r="J202" s="12"/>
      <c r="K202" s="2"/>
    </row>
    <row r="203" spans="1:11" ht="14.25">
      <c r="A203" s="66"/>
      <c r="B203" s="12" t="s">
        <v>174</v>
      </c>
      <c r="C203" s="12"/>
      <c r="D203" s="12"/>
      <c r="E203" s="12"/>
      <c r="F203" s="12"/>
      <c r="G203" s="12"/>
      <c r="H203" s="12"/>
      <c r="I203" s="12"/>
      <c r="J203" s="12"/>
      <c r="K203" s="2"/>
    </row>
    <row r="204" spans="1:11" ht="14.25">
      <c r="A204" s="66"/>
      <c r="B204" s="12" t="s">
        <v>175</v>
      </c>
      <c r="C204" s="12"/>
      <c r="D204" s="12"/>
      <c r="E204" s="12"/>
      <c r="F204" s="12"/>
      <c r="G204" s="12"/>
      <c r="H204" s="12"/>
      <c r="I204" s="12"/>
      <c r="J204" s="12"/>
      <c r="K204" s="2"/>
    </row>
    <row r="205" spans="1:11" ht="14.25">
      <c r="A205" s="66"/>
      <c r="B205" s="12"/>
      <c r="C205" s="12"/>
      <c r="D205" s="12"/>
      <c r="E205" s="12"/>
      <c r="F205" s="12"/>
      <c r="G205" s="12"/>
      <c r="H205" s="69" t="s">
        <v>118</v>
      </c>
      <c r="I205" s="69" t="s">
        <v>118</v>
      </c>
      <c r="J205" s="12"/>
      <c r="K205" s="2"/>
    </row>
    <row r="206" spans="1:11" ht="14.25">
      <c r="A206" s="66"/>
      <c r="B206" s="12"/>
      <c r="C206" s="12"/>
      <c r="D206" s="12"/>
      <c r="E206" s="12"/>
      <c r="F206" s="12"/>
      <c r="G206" s="12"/>
      <c r="H206" s="90" t="s">
        <v>188</v>
      </c>
      <c r="I206" s="90" t="s">
        <v>181</v>
      </c>
      <c r="J206" s="12"/>
      <c r="K206" s="2"/>
    </row>
    <row r="207" spans="1:11" ht="14.25">
      <c r="A207" s="66"/>
      <c r="B207" s="12"/>
      <c r="C207" s="12"/>
      <c r="D207" s="12"/>
      <c r="E207" s="12"/>
      <c r="F207" s="12"/>
      <c r="G207" s="12"/>
      <c r="H207" s="69" t="s">
        <v>5</v>
      </c>
      <c r="I207" s="69" t="s">
        <v>5</v>
      </c>
      <c r="J207" s="12"/>
      <c r="K207" s="2"/>
    </row>
    <row r="208" spans="1:11" ht="14.25">
      <c r="A208" s="66"/>
      <c r="B208" s="12"/>
      <c r="C208" s="12" t="s">
        <v>119</v>
      </c>
      <c r="D208" s="12"/>
      <c r="E208" s="12"/>
      <c r="F208" s="12"/>
      <c r="G208" s="12"/>
      <c r="H208" s="73"/>
      <c r="I208" s="73"/>
      <c r="J208" s="12"/>
      <c r="K208" s="2"/>
    </row>
    <row r="209" spans="1:11" ht="14.25">
      <c r="A209" s="66"/>
      <c r="B209" s="12"/>
      <c r="C209" s="12" t="s">
        <v>120</v>
      </c>
      <c r="D209" s="12"/>
      <c r="E209" s="12"/>
      <c r="F209" s="12"/>
      <c r="G209" s="12"/>
      <c r="H209" s="73">
        <f>+H211-H210</f>
        <v>-59273</v>
      </c>
      <c r="I209" s="73">
        <v>-59231</v>
      </c>
      <c r="J209" s="12"/>
      <c r="K209" s="2"/>
    </row>
    <row r="210" spans="1:11" ht="14.25">
      <c r="A210" s="66"/>
      <c r="B210" s="12"/>
      <c r="C210" s="12" t="s">
        <v>121</v>
      </c>
      <c r="D210" s="12"/>
      <c r="E210" s="12"/>
      <c r="F210" s="12"/>
      <c r="G210" s="12"/>
      <c r="H210" s="91">
        <v>-1686</v>
      </c>
      <c r="I210" s="91">
        <v>-1686</v>
      </c>
      <c r="J210" s="12"/>
      <c r="K210" s="2"/>
    </row>
    <row r="211" spans="1:11" ht="14.25">
      <c r="A211" s="66"/>
      <c r="B211" s="12"/>
      <c r="C211" s="12"/>
      <c r="D211" s="12"/>
      <c r="E211" s="12"/>
      <c r="F211" s="12"/>
      <c r="G211" s="12"/>
      <c r="H211" s="73">
        <f>+H213-H212</f>
        <v>-60959</v>
      </c>
      <c r="I211" s="73">
        <f>+I213-I212</f>
        <v>-60916</v>
      </c>
      <c r="J211" s="12"/>
      <c r="K211" s="2"/>
    </row>
    <row r="212" spans="1:11" ht="14.25">
      <c r="A212" s="66"/>
      <c r="B212" s="12"/>
      <c r="C212" s="12" t="s">
        <v>124</v>
      </c>
      <c r="D212" s="12"/>
      <c r="E212" s="12"/>
      <c r="F212" s="12"/>
      <c r="G212" s="12"/>
      <c r="H212" s="73">
        <v>40277</v>
      </c>
      <c r="I212" s="73">
        <v>40277</v>
      </c>
      <c r="J212" s="12"/>
      <c r="K212" s="2"/>
    </row>
    <row r="213" spans="1:11" ht="15" thickBot="1">
      <c r="A213" s="66"/>
      <c r="B213" s="12"/>
      <c r="C213" s="12" t="s">
        <v>125</v>
      </c>
      <c r="D213" s="12"/>
      <c r="E213" s="12"/>
      <c r="F213" s="12"/>
      <c r="G213" s="12"/>
      <c r="H213" s="74">
        <f>+'BS'!D38</f>
        <v>-20682</v>
      </c>
      <c r="I213" s="74">
        <f>+'BS'!F38</f>
        <v>-20639</v>
      </c>
      <c r="J213" s="12"/>
      <c r="K213" s="2"/>
    </row>
    <row r="214" spans="1:11" ht="15" thickTop="1">
      <c r="A214" s="66"/>
      <c r="B214" s="12"/>
      <c r="C214" s="12"/>
      <c r="D214" s="12"/>
      <c r="E214" s="12"/>
      <c r="F214" s="12"/>
      <c r="G214" s="12"/>
      <c r="H214" s="75"/>
      <c r="I214" s="75"/>
      <c r="J214" s="12"/>
      <c r="K214" s="2"/>
    </row>
    <row r="215" spans="1:11" ht="14.25">
      <c r="A215" s="65">
        <v>26</v>
      </c>
      <c r="B215" s="9" t="s">
        <v>127</v>
      </c>
      <c r="C215" s="12"/>
      <c r="D215" s="12"/>
      <c r="E215" s="12"/>
      <c r="F215" s="12"/>
      <c r="G215" s="12"/>
      <c r="H215" s="75"/>
      <c r="I215" s="75"/>
      <c r="J215" s="12"/>
      <c r="K215" s="2"/>
    </row>
    <row r="216" spans="1:11" ht="14.25">
      <c r="A216" s="66"/>
      <c r="B216" s="12" t="s">
        <v>128</v>
      </c>
      <c r="C216" s="12"/>
      <c r="D216" s="12"/>
      <c r="E216" s="12"/>
      <c r="F216" s="12"/>
      <c r="G216" s="12"/>
      <c r="H216" s="75"/>
      <c r="I216" s="75"/>
      <c r="J216" s="12"/>
      <c r="K216" s="2"/>
    </row>
    <row r="217" spans="1:11" ht="14.25">
      <c r="A217" s="66"/>
      <c r="B217" s="12"/>
      <c r="C217" s="12"/>
      <c r="D217" s="12"/>
      <c r="E217" s="12"/>
      <c r="F217" s="12"/>
      <c r="G217" s="12"/>
      <c r="H217" s="75"/>
      <c r="I217" s="75"/>
      <c r="J217" s="12"/>
      <c r="K217" s="2"/>
    </row>
    <row r="218" spans="1:11" ht="14.25">
      <c r="A218" s="66"/>
      <c r="B218" s="12"/>
      <c r="C218" s="12"/>
      <c r="D218" s="12"/>
      <c r="E218" s="12"/>
      <c r="G218" s="4" t="s">
        <v>12</v>
      </c>
      <c r="H218" s="69" t="s">
        <v>14</v>
      </c>
      <c r="I218" s="4" t="s">
        <v>15</v>
      </c>
      <c r="J218" s="69" t="s">
        <v>14</v>
      </c>
      <c r="K218" s="2"/>
    </row>
    <row r="219" spans="1:11" ht="14.25">
      <c r="A219" s="66"/>
      <c r="B219" s="12"/>
      <c r="C219" s="12"/>
      <c r="D219" s="12"/>
      <c r="E219" s="12"/>
      <c r="G219" s="4" t="s">
        <v>13</v>
      </c>
      <c r="H219" s="69" t="s">
        <v>13</v>
      </c>
      <c r="I219" s="4" t="s">
        <v>16</v>
      </c>
      <c r="J219" s="69" t="s">
        <v>16</v>
      </c>
      <c r="K219" s="2"/>
    </row>
    <row r="220" spans="1:11" ht="14.25">
      <c r="A220" s="66"/>
      <c r="B220" s="12"/>
      <c r="C220" s="12"/>
      <c r="D220" s="12"/>
      <c r="E220" s="12"/>
      <c r="G220" s="85">
        <v>42460</v>
      </c>
      <c r="H220" s="70">
        <v>42094</v>
      </c>
      <c r="I220" s="86">
        <f>+G220</f>
        <v>42460</v>
      </c>
      <c r="J220" s="87">
        <f>+H220</f>
        <v>42094</v>
      </c>
      <c r="K220" s="2"/>
    </row>
    <row r="221" spans="1:11" ht="14.25">
      <c r="A221" s="66"/>
      <c r="B221" s="12"/>
      <c r="C221" s="12"/>
      <c r="D221" s="12"/>
      <c r="E221" s="12"/>
      <c r="G221" s="69" t="s">
        <v>5</v>
      </c>
      <c r="H221" s="69" t="s">
        <v>5</v>
      </c>
      <c r="I221" s="69" t="s">
        <v>5</v>
      </c>
      <c r="J221" s="69" t="s">
        <v>5</v>
      </c>
      <c r="K221" s="2"/>
    </row>
    <row r="222" spans="1:11" ht="14.25">
      <c r="A222" s="66"/>
      <c r="B222" s="12"/>
      <c r="C222" s="12"/>
      <c r="D222" s="12"/>
      <c r="E222" s="12"/>
      <c r="G222" s="73"/>
      <c r="H222" s="73"/>
      <c r="I222" s="75"/>
      <c r="J222" s="75"/>
      <c r="K222" s="2"/>
    </row>
    <row r="223" spans="1:11" ht="14.25">
      <c r="A223" s="66"/>
      <c r="B223" s="12" t="s">
        <v>129</v>
      </c>
      <c r="C223" s="12"/>
      <c r="D223" s="12"/>
      <c r="E223" s="12"/>
      <c r="G223" s="73">
        <f aca="true" t="shared" si="0" ref="G223:H227">+I223-0</f>
        <v>22</v>
      </c>
      <c r="H223" s="73">
        <f t="shared" si="0"/>
        <v>195</v>
      </c>
      <c r="I223" s="75">
        <v>22</v>
      </c>
      <c r="J223" s="75">
        <v>195</v>
      </c>
      <c r="K223" s="2"/>
    </row>
    <row r="224" spans="1:11" ht="14.25">
      <c r="A224" s="66"/>
      <c r="B224" t="s">
        <v>141</v>
      </c>
      <c r="C224" s="12"/>
      <c r="D224" s="12"/>
      <c r="E224" s="12"/>
      <c r="G224" s="73">
        <f t="shared" si="0"/>
        <v>5</v>
      </c>
      <c r="H224" s="73">
        <f t="shared" si="0"/>
        <v>0</v>
      </c>
      <c r="I224" s="75">
        <v>5</v>
      </c>
      <c r="J224" s="75">
        <v>0</v>
      </c>
      <c r="K224" s="2"/>
    </row>
    <row r="225" spans="1:13" ht="14.25">
      <c r="A225" s="66"/>
      <c r="B225" t="s">
        <v>182</v>
      </c>
      <c r="C225" s="12"/>
      <c r="D225" s="12"/>
      <c r="E225" s="12"/>
      <c r="G225" s="73">
        <f t="shared" si="0"/>
        <v>1012</v>
      </c>
      <c r="H225" s="73">
        <f t="shared" si="0"/>
        <v>0</v>
      </c>
      <c r="I225" s="75">
        <v>1012</v>
      </c>
      <c r="J225" s="75">
        <v>0</v>
      </c>
      <c r="K225" s="2"/>
      <c r="M225" s="19"/>
    </row>
    <row r="226" spans="1:11" ht="14.25">
      <c r="A226" s="66"/>
      <c r="B226" s="12" t="s">
        <v>69</v>
      </c>
      <c r="C226" s="12"/>
      <c r="D226" s="12"/>
      <c r="E226" s="12"/>
      <c r="G226" s="73">
        <f t="shared" si="0"/>
        <v>-86</v>
      </c>
      <c r="H226" s="73">
        <f t="shared" si="0"/>
        <v>-128</v>
      </c>
      <c r="I226" s="75">
        <v>-86</v>
      </c>
      <c r="J226" s="75">
        <v>-128</v>
      </c>
      <c r="K226" s="2"/>
    </row>
    <row r="227" spans="1:11" ht="14.25">
      <c r="A227" s="66"/>
      <c r="B227" s="12" t="s">
        <v>106</v>
      </c>
      <c r="C227" s="12"/>
      <c r="D227" s="12"/>
      <c r="E227" s="12"/>
      <c r="G227" s="73">
        <f t="shared" si="0"/>
        <v>-10</v>
      </c>
      <c r="H227" s="73">
        <f t="shared" si="0"/>
        <v>-9</v>
      </c>
      <c r="I227" s="75">
        <v>-10</v>
      </c>
      <c r="J227" s="75">
        <v>-9</v>
      </c>
      <c r="K227" s="2"/>
    </row>
    <row r="228" spans="1:11" ht="14.25">
      <c r="A228" s="66"/>
      <c r="B228" s="12" t="s">
        <v>176</v>
      </c>
      <c r="C228" s="12"/>
      <c r="D228" s="12"/>
      <c r="E228" s="12"/>
      <c r="G228" s="73">
        <f>+I228-0</f>
        <v>-214</v>
      </c>
      <c r="H228" s="73">
        <f>+J228-0</f>
        <v>-434</v>
      </c>
      <c r="I228" s="75">
        <v>-214</v>
      </c>
      <c r="J228" s="75">
        <v>-434</v>
      </c>
      <c r="K228" s="2"/>
    </row>
    <row r="229" spans="1:11" ht="14.25">
      <c r="A229" s="66"/>
      <c r="B229" s="12"/>
      <c r="C229" s="12"/>
      <c r="D229" s="12"/>
      <c r="E229" s="12"/>
      <c r="F229" s="73"/>
      <c r="G229" s="73"/>
      <c r="H229" s="75"/>
      <c r="I229" s="75"/>
      <c r="J229" s="12"/>
      <c r="K229" s="2"/>
    </row>
    <row r="230" spans="1:11" ht="14.25">
      <c r="A230" s="66"/>
      <c r="B230" s="12" t="s">
        <v>250</v>
      </c>
      <c r="C230" s="12"/>
      <c r="D230" s="12"/>
      <c r="E230" s="12"/>
      <c r="F230" s="12"/>
      <c r="G230" s="12"/>
      <c r="H230" s="73"/>
      <c r="I230" s="73"/>
      <c r="J230" s="12"/>
      <c r="K230" s="2"/>
    </row>
    <row r="231" spans="1:11" ht="14.25">
      <c r="A231" s="66"/>
      <c r="B231" s="12" t="s">
        <v>251</v>
      </c>
      <c r="C231" s="12"/>
      <c r="D231" s="12"/>
      <c r="E231" s="12"/>
      <c r="F231" s="12"/>
      <c r="G231" s="12"/>
      <c r="H231" s="73"/>
      <c r="I231" s="73"/>
      <c r="J231" s="12"/>
      <c r="K231" s="2"/>
    </row>
    <row r="232" spans="1:11" ht="14.25">
      <c r="A232" s="66"/>
      <c r="B232" s="12"/>
      <c r="C232" s="12"/>
      <c r="D232" s="12"/>
      <c r="E232" s="12"/>
      <c r="F232" s="12"/>
      <c r="G232" s="12"/>
      <c r="H232" s="73"/>
      <c r="I232" s="73"/>
      <c r="J232" s="12"/>
      <c r="K232" s="2"/>
    </row>
    <row r="233" spans="1:12" ht="14.25">
      <c r="A233" s="66"/>
      <c r="B233" s="12"/>
      <c r="C233" s="12"/>
      <c r="D233" s="12"/>
      <c r="E233" s="12"/>
      <c r="F233" s="12"/>
      <c r="G233" s="12"/>
      <c r="H233" s="75"/>
      <c r="I233" s="12"/>
      <c r="J233" s="75"/>
      <c r="K233" s="20"/>
      <c r="L233" s="24"/>
    </row>
    <row r="234" spans="1:11" ht="14.25">
      <c r="A234" s="66"/>
      <c r="B234" s="12"/>
      <c r="C234" s="12"/>
      <c r="D234" s="12"/>
      <c r="E234" s="12"/>
      <c r="F234" s="12"/>
      <c r="G234" s="12"/>
      <c r="H234" s="73"/>
      <c r="I234" s="73"/>
      <c r="J234" s="12"/>
      <c r="K234" s="2"/>
    </row>
    <row r="235" spans="1:10" ht="12.75">
      <c r="A235" s="9" t="s">
        <v>61</v>
      </c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9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9" t="s">
        <v>183</v>
      </c>
      <c r="B237" s="12"/>
      <c r="C237" s="96" t="s">
        <v>298</v>
      </c>
      <c r="D237" s="9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</sheetData>
  <sheetProtection/>
  <printOptions/>
  <pageMargins left="0.5118110236220472" right="0.1968503937007874" top="0.7874015748031497" bottom="0.5118110236220472" header="0.8267716535433072" footer="0.31496062992125984"/>
  <pageSetup horizontalDpi="600" verticalDpi="600" orientation="portrait" paperSize="9" scale="90" r:id="rId1"/>
  <rowBreaks count="3" manualBreakCount="3">
    <brk id="60" max="255" man="1"/>
    <brk id="119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2016-05-30T06:30:32Z</cp:lastPrinted>
  <dcterms:created xsi:type="dcterms:W3CDTF">2002-11-14T03:14:11Z</dcterms:created>
  <dcterms:modified xsi:type="dcterms:W3CDTF">2016-05-30T09:11:35Z</dcterms:modified>
  <cp:category/>
  <cp:version/>
  <cp:contentType/>
  <cp:contentStatus/>
</cp:coreProperties>
</file>